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MAYO_2026\21MAYO_INVITADOS_2026\"/>
    </mc:Choice>
  </mc:AlternateContent>
  <xr:revisionPtr revIDLastSave="0" documentId="13_ncr:1_{C1A6F326-A33A-4612-81BD-85E3C6D42ED2}" xr6:coauthVersionLast="36" xr6:coauthVersionMax="47" xr10:uidLastSave="{00000000-0000-0000-0000-000000000000}"/>
  <bookViews>
    <workbookView xWindow="0" yWindow="0" windowWidth="28800" windowHeight="11205" xr2:uid="{00000000-000D-0000-FFFF-FFFF00000000}"/>
  </bookViews>
  <sheets>
    <sheet name="Maestro" sheetId="1" r:id="rId1"/>
    <sheet name="Control Totales" sheetId="2" r:id="rId2"/>
  </sheets>
  <definedNames>
    <definedName name="_xlnm._FilterDatabase" localSheetId="0" hidden="1">Maestro!$A$1:$N$287</definedName>
    <definedName name="_xlnm.Print_Area" localSheetId="1">'Control Totales'!$A$1:$J$30</definedName>
    <definedName name="_xlnm.Print_Area" localSheetId="0">Maestro!$A$1:$M$288</definedName>
  </definedNames>
  <calcPr calcId="191029"/>
</workbook>
</file>

<file path=xl/calcChain.xml><?xml version="1.0" encoding="utf-8"?>
<calcChain xmlns="http://schemas.openxmlformats.org/spreadsheetml/2006/main">
  <c r="G29" i="2" l="1"/>
  <c r="F29" i="2"/>
  <c r="D29" i="2"/>
  <c r="C29" i="2"/>
  <c r="B29" i="2"/>
  <c r="G28" i="2"/>
  <c r="F28" i="2"/>
  <c r="D28" i="2"/>
  <c r="C28" i="2"/>
  <c r="B28" i="2"/>
  <c r="G23" i="2"/>
  <c r="F23" i="2"/>
  <c r="D23" i="2"/>
  <c r="C23" i="2"/>
  <c r="B23" i="2"/>
  <c r="G22" i="2"/>
  <c r="F22" i="2"/>
  <c r="D22" i="2"/>
  <c r="C22" i="2"/>
  <c r="B22" i="2"/>
  <c r="G21" i="2"/>
  <c r="F21" i="2"/>
  <c r="D21" i="2"/>
  <c r="C21" i="2"/>
  <c r="B21" i="2"/>
  <c r="G20" i="2"/>
  <c r="F20" i="2"/>
  <c r="D20" i="2"/>
  <c r="C20" i="2"/>
  <c r="B20" i="2"/>
  <c r="H15" i="2"/>
  <c r="G15" i="2"/>
  <c r="E15" i="2"/>
  <c r="D15" i="2"/>
  <c r="C15" i="2"/>
  <c r="H14" i="2"/>
  <c r="G14" i="2"/>
  <c r="E14" i="2"/>
  <c r="D14" i="2"/>
  <c r="C14" i="2"/>
  <c r="H13" i="2"/>
  <c r="G13" i="2"/>
  <c r="E13" i="2"/>
  <c r="D13" i="2"/>
  <c r="C13" i="2"/>
  <c r="H12" i="2"/>
  <c r="G12" i="2"/>
  <c r="E12" i="2"/>
  <c r="D12" i="2"/>
  <c r="C12" i="2"/>
  <c r="H11" i="2"/>
  <c r="G11" i="2"/>
  <c r="E11" i="2"/>
  <c r="D11" i="2"/>
  <c r="C11" i="2"/>
  <c r="H10" i="2"/>
  <c r="G10" i="2"/>
  <c r="E10" i="2"/>
  <c r="D10" i="2"/>
  <c r="C10" i="2"/>
  <c r="H9" i="2"/>
  <c r="G9" i="2"/>
  <c r="E9" i="2"/>
  <c r="D9" i="2"/>
  <c r="C9" i="2"/>
  <c r="H8" i="2"/>
  <c r="G8" i="2"/>
  <c r="E8" i="2"/>
  <c r="D8" i="2"/>
  <c r="C8" i="2"/>
  <c r="F5" i="2"/>
  <c r="E5" i="2"/>
  <c r="C5" i="2"/>
  <c r="B5" i="2"/>
  <c r="A5" i="2"/>
  <c r="J21" i="2" l="1"/>
  <c r="I11" i="2"/>
  <c r="H21" i="2"/>
  <c r="G30" i="2"/>
  <c r="I14" i="2"/>
  <c r="D30" i="2"/>
  <c r="J11" i="2"/>
  <c r="F30" i="2"/>
  <c r="J9" i="2"/>
  <c r="G16" i="2"/>
  <c r="J10" i="2"/>
  <c r="J13" i="2"/>
  <c r="H5" i="2"/>
  <c r="H16" i="2"/>
  <c r="F24" i="2"/>
  <c r="J15" i="2"/>
  <c r="G24" i="2"/>
  <c r="J12" i="2"/>
  <c r="D24" i="2"/>
  <c r="I21" i="2"/>
  <c r="F11" i="2"/>
  <c r="E21" i="2"/>
  <c r="E16" i="2"/>
  <c r="J29" i="2"/>
  <c r="I29" i="2"/>
  <c r="H29" i="2"/>
  <c r="E29" i="2"/>
  <c r="C30" i="2"/>
  <c r="J28" i="2"/>
  <c r="I28" i="2"/>
  <c r="B30" i="2"/>
  <c r="H28" i="2"/>
  <c r="E28" i="2"/>
  <c r="J23" i="2"/>
  <c r="I23" i="2"/>
  <c r="H23" i="2"/>
  <c r="E23" i="2"/>
  <c r="J22" i="2"/>
  <c r="I22" i="2"/>
  <c r="E22" i="2"/>
  <c r="H22" i="2"/>
  <c r="C24" i="2"/>
  <c r="I20" i="2"/>
  <c r="J20" i="2"/>
  <c r="B24" i="2"/>
  <c r="H20" i="2"/>
  <c r="E20" i="2"/>
  <c r="I15" i="2"/>
  <c r="F15" i="2"/>
  <c r="J14" i="2"/>
  <c r="F14" i="2"/>
  <c r="I13" i="2"/>
  <c r="F13" i="2"/>
  <c r="F12" i="2"/>
  <c r="I12" i="2"/>
  <c r="F10" i="2"/>
  <c r="I10" i="2"/>
  <c r="I9" i="2"/>
  <c r="F9" i="2"/>
  <c r="J8" i="2"/>
  <c r="D16" i="2"/>
  <c r="I8" i="2"/>
  <c r="C16" i="2"/>
  <c r="F8" i="2"/>
  <c r="G5" i="2"/>
  <c r="D5" i="2"/>
  <c r="J30" i="2" l="1"/>
  <c r="H24" i="2"/>
  <c r="I24" i="2"/>
  <c r="I30" i="2"/>
  <c r="H30" i="2"/>
  <c r="E30" i="2"/>
  <c r="J24" i="2"/>
  <c r="J16" i="2"/>
  <c r="I16" i="2"/>
  <c r="F16" i="2"/>
  <c r="E24" i="2"/>
</calcChain>
</file>

<file path=xl/sharedStrings.xml><?xml version="1.0" encoding="utf-8"?>
<sst xmlns="http://schemas.openxmlformats.org/spreadsheetml/2006/main" count="2754" uniqueCount="1061">
  <si>
    <t>Origen invitación</t>
  </si>
  <si>
    <t>Tribuna</t>
  </si>
  <si>
    <t>N°</t>
  </si>
  <si>
    <t>Grado</t>
  </si>
  <si>
    <t>Vocativo</t>
  </si>
  <si>
    <t>Apellido 1</t>
  </si>
  <si>
    <t>Apellido 2</t>
  </si>
  <si>
    <t>Nombres</t>
  </si>
  <si>
    <t>Cargo</t>
  </si>
  <si>
    <t>asistencia invitado</t>
  </si>
  <si>
    <t xml:space="preserve">Señora </t>
  </si>
  <si>
    <t>asistencia acompañante</t>
  </si>
  <si>
    <t>VINCULOS</t>
  </si>
  <si>
    <t>OPA</t>
  </si>
  <si>
    <t>VIP</t>
  </si>
  <si>
    <t>Su Excelencia</t>
  </si>
  <si>
    <t>Señor</t>
  </si>
  <si>
    <t>Kast</t>
  </si>
  <si>
    <t>Rist</t>
  </si>
  <si>
    <t>José Antonio</t>
  </si>
  <si>
    <t>Presidente de la República</t>
  </si>
  <si>
    <t>SI</t>
  </si>
  <si>
    <t>ADRIASOLA DE KAST, MARÍA PÍA</t>
  </si>
  <si>
    <t>Ministro</t>
  </si>
  <si>
    <t>Barros</t>
  </si>
  <si>
    <t>Tocornal</t>
  </si>
  <si>
    <t>Fernando</t>
  </si>
  <si>
    <t>Ministro de Defensa Nacional</t>
  </si>
  <si>
    <t>VIAL ECHEVERRÍA, NATALIA</t>
  </si>
  <si>
    <t>Almirante</t>
  </si>
  <si>
    <t>Cabrera</t>
  </si>
  <si>
    <t>Salazar</t>
  </si>
  <si>
    <t>Comandante en Jefe de la Armada</t>
  </si>
  <si>
    <t>MERY DE CABRERA, ROXANA</t>
  </si>
  <si>
    <t>Bukele</t>
  </si>
  <si>
    <t>Ortez</t>
  </si>
  <si>
    <t>Nayib</t>
  </si>
  <si>
    <t>Presidente de la República de El Salvador</t>
  </si>
  <si>
    <t>NO</t>
  </si>
  <si>
    <t>RODRÍGUEZ DE BUKELE, GABRIELA</t>
  </si>
  <si>
    <t>Honorable Senadora</t>
  </si>
  <si>
    <t>Señora</t>
  </si>
  <si>
    <t>Nuñez</t>
  </si>
  <si>
    <t>Urrutia</t>
  </si>
  <si>
    <t>Paulina</t>
  </si>
  <si>
    <t>Presidenta del Senado</t>
  </si>
  <si>
    <t>MONCKEBERG BRUNER, CRISTIÁN</t>
  </si>
  <si>
    <t>Excelentísima</t>
  </si>
  <si>
    <t>Chevesich (Quevesich)</t>
  </si>
  <si>
    <t>Ruíz</t>
  </si>
  <si>
    <t>Gloria Ana</t>
  </si>
  <si>
    <t>Presidenta Excelentísima Corte Suprema de Justicia</t>
  </si>
  <si>
    <t>GAJARDO (PAREJA), CARLOS</t>
  </si>
  <si>
    <t>Honorable Diputado</t>
  </si>
  <si>
    <t>Alessandri</t>
  </si>
  <si>
    <t>Vergara</t>
  </si>
  <si>
    <t>Jorge</t>
  </si>
  <si>
    <t>Presidenta de la Cámara de Diputadas y Diputados</t>
  </si>
  <si>
    <t>GARCÍA DE LA HUERTA DE ALESSANDRI, TERESITA</t>
  </si>
  <si>
    <t>VER ASISTEN</t>
  </si>
  <si>
    <t>Arzobispo</t>
  </si>
  <si>
    <t>Monseñor</t>
  </si>
  <si>
    <t>Chomali</t>
  </si>
  <si>
    <t>Garib</t>
  </si>
  <si>
    <t>Arzobispo de Santiago</t>
  </si>
  <si>
    <t>Obispo</t>
  </si>
  <si>
    <t>Cancino</t>
  </si>
  <si>
    <t>del Valle</t>
  </si>
  <si>
    <t>Héctor</t>
  </si>
  <si>
    <t>Alto Representante de las Iglesias Evangélicas</t>
  </si>
  <si>
    <t>Marzi</t>
  </si>
  <si>
    <t>Muñoz</t>
  </si>
  <si>
    <t>Daniela</t>
  </si>
  <si>
    <t>Presidente del Tribunal Constitucional</t>
  </si>
  <si>
    <t>Pérez</t>
  </si>
  <si>
    <t>Gutiérrez</t>
  </si>
  <si>
    <t>Dorothy</t>
  </si>
  <si>
    <t>Contralor General de la República</t>
  </si>
  <si>
    <t>LÓPEZ PAREDES, FABIÁN</t>
  </si>
  <si>
    <t>Vásquez</t>
  </si>
  <si>
    <t>Ángel</t>
  </si>
  <si>
    <t>Fiscal Nacional del Ministerio Público</t>
  </si>
  <si>
    <t>TALADRIZ DE VALENCIA, MARÍA JOSÉ</t>
  </si>
  <si>
    <t>Prado</t>
  </si>
  <si>
    <t>Puga</t>
  </si>
  <si>
    <t>Arturo</t>
  </si>
  <si>
    <t>Presidente del Tribunal Calificador de Elecciones</t>
  </si>
  <si>
    <t>CASADO</t>
  </si>
  <si>
    <t>Figueroa</t>
  </si>
  <si>
    <t>Rubio</t>
  </si>
  <si>
    <t>Pamela</t>
  </si>
  <si>
    <t>Presidenta del Consejo Directivo del Servicio Electoral</t>
  </si>
  <si>
    <t>JORDÁN, TOMÁS</t>
  </si>
  <si>
    <t>Ministro Vicealmirante</t>
  </si>
  <si>
    <t>Merino</t>
  </si>
  <si>
    <t>Monroy</t>
  </si>
  <si>
    <t>René</t>
  </si>
  <si>
    <t>Ministro de Defensa de El Salvador</t>
  </si>
  <si>
    <t>General de Ejército</t>
  </si>
  <si>
    <t>Varela</t>
  </si>
  <si>
    <t>Sabando</t>
  </si>
  <si>
    <t>Pedro</t>
  </si>
  <si>
    <t>Comandante en Jefe del Ejército</t>
  </si>
  <si>
    <t>THIBAUT DE VARELA, PAOLA</t>
  </si>
  <si>
    <t>General del Aire</t>
  </si>
  <si>
    <t>Rodríguez</t>
  </si>
  <si>
    <t>González</t>
  </si>
  <si>
    <t>Hugo</t>
  </si>
  <si>
    <t>Comandante en Jefe de la Fuerza Aérea</t>
  </si>
  <si>
    <t>ARAUJO DE RODRÍGUEZ, LOUISE MARÍA</t>
  </si>
  <si>
    <t>General Director</t>
  </si>
  <si>
    <t>Araya</t>
  </si>
  <si>
    <t>Zapata</t>
  </si>
  <si>
    <t>Marcelo</t>
  </si>
  <si>
    <t>General Director de Carabineros</t>
  </si>
  <si>
    <t>MORALES DE ARAYA, JANET</t>
  </si>
  <si>
    <t>VER ASISTEN CON ACOMPANANTE</t>
  </si>
  <si>
    <t>Director General</t>
  </si>
  <si>
    <t>Cerna</t>
  </si>
  <si>
    <t>Lozano</t>
  </si>
  <si>
    <t>Eduardo</t>
  </si>
  <si>
    <t>Director General Policía de Investigacionesss</t>
  </si>
  <si>
    <t>CALDERA FIGUEROA, LEILA</t>
  </si>
  <si>
    <t>Romay</t>
  </si>
  <si>
    <t>Juan Carlos</t>
  </si>
  <si>
    <t>Jefe del Estado Mayor General de la Armada de la Argentina</t>
  </si>
  <si>
    <t>BEATRIZ TRIPLE, CC. SRA. LILIANA</t>
  </si>
  <si>
    <t>Rozo</t>
  </si>
  <si>
    <t>Obregón</t>
  </si>
  <si>
    <t>Juan Ricardo</t>
  </si>
  <si>
    <t>Comandante de la Armada de Colombia</t>
  </si>
  <si>
    <t>ANDREA RIVAS, MARÍA</t>
  </si>
  <si>
    <t>General de Aviación</t>
  </si>
  <si>
    <t>Romanini</t>
  </si>
  <si>
    <t>Leonardo</t>
  </si>
  <si>
    <t>Jefe del Estado Mayor Conjunto de las Fuerzas Armadas</t>
  </si>
  <si>
    <t>JOFRÉ DE ROMANINI, VERÓNICA</t>
  </si>
  <si>
    <t>ROJA</t>
  </si>
  <si>
    <t>Alvarado</t>
  </si>
  <si>
    <t>Andrade</t>
  </si>
  <si>
    <t>Claudio</t>
  </si>
  <si>
    <t>Ministro del Interior</t>
  </si>
  <si>
    <t>ANDRADE DE ALVARADO, ÁNGELA</t>
  </si>
  <si>
    <t>Mackenna</t>
  </si>
  <si>
    <t>José Francisco</t>
  </si>
  <si>
    <t>Ministro de Relaciones Exteriores</t>
  </si>
  <si>
    <t>OJEDA DE PÉREZ, MARÍA TERESA</t>
  </si>
  <si>
    <t>Quiroz</t>
  </si>
  <si>
    <t>Castro</t>
  </si>
  <si>
    <t>Ministro de Hacienda</t>
  </si>
  <si>
    <t>RÍOS DE QUIROZ, MÓNICA</t>
  </si>
  <si>
    <t>Ministra</t>
  </si>
  <si>
    <t>Steinert</t>
  </si>
  <si>
    <t>Herrera</t>
  </si>
  <si>
    <t>María Trinidad</t>
  </si>
  <si>
    <t>Ministra de Seguridad Pública</t>
  </si>
  <si>
    <t>JEFE GABINETE</t>
  </si>
  <si>
    <t>García</t>
  </si>
  <si>
    <t>Ruminot</t>
  </si>
  <si>
    <t>José</t>
  </si>
  <si>
    <t>Ministro Secretario General de la Presidencia</t>
  </si>
  <si>
    <t>ESCOBAR DE GARCÍA, DORALISA</t>
  </si>
  <si>
    <t>Sedini</t>
  </si>
  <si>
    <t>Viancos</t>
  </si>
  <si>
    <t>Mara</t>
  </si>
  <si>
    <t>Ministra Secretaria General de Gobierno</t>
  </si>
  <si>
    <t>KRAUSS, MARTÍN</t>
  </si>
  <si>
    <t>Mas</t>
  </si>
  <si>
    <t>Valdés</t>
  </si>
  <si>
    <t>Daniel</t>
  </si>
  <si>
    <t>Ministro de Economía y Minería</t>
  </si>
  <si>
    <t>PIZARRO DE MAS, MACARENA</t>
  </si>
  <si>
    <t>Wulf</t>
  </si>
  <si>
    <t>Le May</t>
  </si>
  <si>
    <t>María Jesús</t>
  </si>
  <si>
    <t>Ministra de Desarrollo Social y Familia</t>
  </si>
  <si>
    <t>CASADA</t>
  </si>
  <si>
    <t>Arzola</t>
  </si>
  <si>
    <t>María Paz</t>
  </si>
  <si>
    <t>Ministro de Educación</t>
  </si>
  <si>
    <t>Rabat</t>
  </si>
  <si>
    <t>Celis</t>
  </si>
  <si>
    <t>Ministro de Justicia y Derechos Humanos</t>
  </si>
  <si>
    <t>HIJO</t>
  </si>
  <si>
    <t>Rau</t>
  </si>
  <si>
    <t>Binder</t>
  </si>
  <si>
    <t>Tomás</t>
  </si>
  <si>
    <t>Ministro del Trabajo y Previsión Social</t>
  </si>
  <si>
    <t>Arrau</t>
  </si>
  <si>
    <t>García-Huidobro</t>
  </si>
  <si>
    <t>Martin</t>
  </si>
  <si>
    <t>Ministra de Obras Públicas</t>
  </si>
  <si>
    <t>IZQUIERDO DE ARRAU, LUZ MARÍA</t>
  </si>
  <si>
    <t>Chomalí</t>
  </si>
  <si>
    <t>May</t>
  </si>
  <si>
    <t>Ministra de Salud</t>
  </si>
  <si>
    <t>ATAL, FERNANDO</t>
  </si>
  <si>
    <t>Poduje</t>
  </si>
  <si>
    <t>Capdeville</t>
  </si>
  <si>
    <t>Iván</t>
  </si>
  <si>
    <t>Ministro de la Vivienda y Urbanismo</t>
  </si>
  <si>
    <t>IRIBARNE DE PODUJE, CAROLINE</t>
  </si>
  <si>
    <t>Campos</t>
  </si>
  <si>
    <t>Quiroga</t>
  </si>
  <si>
    <t>Jaime</t>
  </si>
  <si>
    <t>Ministra de Agricultura</t>
  </si>
  <si>
    <t>ABAD DE CAMPOS, YASMÍN</t>
  </si>
  <si>
    <t>De Grange</t>
  </si>
  <si>
    <t>Concha</t>
  </si>
  <si>
    <t>Louis</t>
  </si>
  <si>
    <t>Ministro de Transportes y Telecomunicacionesss</t>
  </si>
  <si>
    <t>Parot</t>
  </si>
  <si>
    <t>Donoso</t>
  </si>
  <si>
    <t>Catalina</t>
  </si>
  <si>
    <t>Ministro de Bienes Nacionales</t>
  </si>
  <si>
    <t>TORO HARNECKER, GUILLERMO</t>
  </si>
  <si>
    <t>Rincón</t>
  </si>
  <si>
    <t>Ximena</t>
  </si>
  <si>
    <t>Ministro de Energía</t>
  </si>
  <si>
    <t>DIVORCIADA</t>
  </si>
  <si>
    <t>Toledo</t>
  </si>
  <si>
    <t>Echegaray</t>
  </si>
  <si>
    <t>Francisca</t>
  </si>
  <si>
    <t>Ministra del Medio Ambiente</t>
  </si>
  <si>
    <t>Duco</t>
  </si>
  <si>
    <t>Soler</t>
  </si>
  <si>
    <t>Natalia</t>
  </si>
  <si>
    <t>Ministra del Deporte</t>
  </si>
  <si>
    <t>Marín</t>
  </si>
  <si>
    <t>Morales</t>
  </si>
  <si>
    <t>Judith</t>
  </si>
  <si>
    <t>Ministra de la Mujer y Equidad de Género</t>
  </si>
  <si>
    <t>PÉREZ, ESTEBAN</t>
  </si>
  <si>
    <t>Undurraga</t>
  </si>
  <si>
    <t>Gazitúa</t>
  </si>
  <si>
    <t>Francisco</t>
  </si>
  <si>
    <t>Ministro de la Cultura, las Artes y el Patrimonio</t>
  </si>
  <si>
    <t>DRESSEL DE UNDURRAGA, PAULINA</t>
  </si>
  <si>
    <t>Lincolao</t>
  </si>
  <si>
    <t>Pilquian</t>
  </si>
  <si>
    <t>Ministro Ciencia, Tecnología, Conocimiento e Innovación</t>
  </si>
  <si>
    <t>Fries-Gaier</t>
  </si>
  <si>
    <t>Susanne</t>
  </si>
  <si>
    <t>Embajadora de Alemania en Chile</t>
  </si>
  <si>
    <t>SOLOS</t>
  </si>
  <si>
    <t>Excelentísimo</t>
  </si>
  <si>
    <t>Jorge Marcelo</t>
  </si>
  <si>
    <t>Embajador de Argentina en Chile</t>
  </si>
  <si>
    <t>Barrit</t>
  </si>
  <si>
    <t>Andrew James</t>
  </si>
  <si>
    <t>Embajador de Australia en Chile</t>
  </si>
  <si>
    <t>Senfter</t>
  </si>
  <si>
    <t>Werner</t>
  </si>
  <si>
    <t>Embajador de Austria en Chile</t>
  </si>
  <si>
    <t>Cristian</t>
  </si>
  <si>
    <t>Embajador de Bélgica en Chile</t>
  </si>
  <si>
    <t>Soares</t>
  </si>
  <si>
    <t>Pacheco</t>
  </si>
  <si>
    <t>Paulo</t>
  </si>
  <si>
    <t>Embajador de Brasil en Chile</t>
  </si>
  <si>
    <t>Guay</t>
  </si>
  <si>
    <t>Karolina Linda</t>
  </si>
  <si>
    <t>Embajadora de Canadá en Chile</t>
  </si>
  <si>
    <t>Guanumen</t>
  </si>
  <si>
    <t>Parra</t>
  </si>
  <si>
    <t>Sebastián</t>
  </si>
  <si>
    <t>Embajador de Colombia en Chile</t>
  </si>
  <si>
    <t>Jae Kim</t>
  </si>
  <si>
    <t>Hak</t>
  </si>
  <si>
    <t>Embajador de Corea en Chile</t>
  </si>
  <si>
    <t>Martinec</t>
  </si>
  <si>
    <t>Mira</t>
  </si>
  <si>
    <t>Embajadora de Croacia en Chile</t>
  </si>
  <si>
    <t>Bramsen</t>
  </si>
  <si>
    <t>Hahn</t>
  </si>
  <si>
    <t>Henrik</t>
  </si>
  <si>
    <t>Embajador de Dinamarca en Chile</t>
  </si>
  <si>
    <t>Abdo</t>
  </si>
  <si>
    <t>Lotty Farah</t>
  </si>
  <si>
    <t>Embajadora de Ecuador en Chile</t>
  </si>
  <si>
    <t>Oroz</t>
  </si>
  <si>
    <t>Ulibarri</t>
  </si>
  <si>
    <t>Laura</t>
  </si>
  <si>
    <t>Embajadora de España en Chile</t>
  </si>
  <si>
    <t>Judd</t>
  </si>
  <si>
    <t>Brandon</t>
  </si>
  <si>
    <t>Embajador de Estados Unidos de América en Chile</t>
  </si>
  <si>
    <t>Vinzon-Balatbat</t>
  </si>
  <si>
    <t>Celeste</t>
  </si>
  <si>
    <t>Embajadora de Filipinas en Chile</t>
  </si>
  <si>
    <t>Johanna</t>
  </si>
  <si>
    <t>Embajadora de Finlandia de Chile</t>
  </si>
  <si>
    <t>Rogeau</t>
  </si>
  <si>
    <t>Cyrille</t>
  </si>
  <si>
    <t>Embajador de Francia en Chile</t>
  </si>
  <si>
    <t>Piperigkos</t>
  </si>
  <si>
    <t>Nikolaos</t>
  </si>
  <si>
    <t>Embajador de Grecia en Chile</t>
  </si>
  <si>
    <t>Joshi</t>
  </si>
  <si>
    <t>Abhilasha</t>
  </si>
  <si>
    <t>Embajadora de la República de la India en Chile</t>
  </si>
  <si>
    <t>Lewi</t>
  </si>
  <si>
    <t>Peleg</t>
  </si>
  <si>
    <t>Embajador de Israel en Chile</t>
  </si>
  <si>
    <t>Honorable Ministro Consejero</t>
  </si>
  <si>
    <t>Badrul</t>
  </si>
  <si>
    <t>Jamal</t>
  </si>
  <si>
    <t>Agus</t>
  </si>
  <si>
    <t>Encargado de Asuntos Políticos y Jefe de Cancillería de Indonesia en Chile</t>
  </si>
  <si>
    <t>Hatchell</t>
  </si>
  <si>
    <t>Colum</t>
  </si>
  <si>
    <t>Embajador de Irlanda en Chile</t>
  </si>
  <si>
    <t>Biagiotti</t>
  </si>
  <si>
    <t>Valeria</t>
  </si>
  <si>
    <t>Embajadora de Italia en Chile</t>
  </si>
  <si>
    <t>Kenko</t>
  </si>
  <si>
    <t>Sone</t>
  </si>
  <si>
    <t>Embajador de Japón en Chile</t>
  </si>
  <si>
    <t>Honorable</t>
  </si>
  <si>
    <t>Rasyid Bing Abang Yusop</t>
  </si>
  <si>
    <t>Abang Abdul</t>
  </si>
  <si>
    <t>Primer Secretario Encargado de Negocios A.I. de Malasia en Chile</t>
  </si>
  <si>
    <t>El Ghali</t>
  </si>
  <si>
    <t>Kenza</t>
  </si>
  <si>
    <t>Embajadora de Marruecos en Chile</t>
  </si>
  <si>
    <t>Laura Beatriz</t>
  </si>
  <si>
    <t>Embajadora de México en Chile</t>
  </si>
  <si>
    <t>Pollen</t>
  </si>
  <si>
    <t>Nilsen</t>
  </si>
  <si>
    <t>Per</t>
  </si>
  <si>
    <t>Embajador de Noruega en Chile</t>
  </si>
  <si>
    <t>Embajadora de Nueva Zelandia en Chile</t>
  </si>
  <si>
    <t>Schaapveld</t>
  </si>
  <si>
    <t>E/V Merks</t>
  </si>
  <si>
    <t>Elke</t>
  </si>
  <si>
    <t>Embajadora de Los Países Bajos en Chile</t>
  </si>
  <si>
    <t>Jiménez</t>
  </si>
  <si>
    <t>Boyd</t>
  </si>
  <si>
    <t>Enrique</t>
  </si>
  <si>
    <t>Embajador de Panamá en Chile</t>
  </si>
  <si>
    <t>Camino</t>
  </si>
  <si>
    <t>Cannock</t>
  </si>
  <si>
    <t>John Peter</t>
  </si>
  <si>
    <t>Embajador de Perú en Chile</t>
  </si>
  <si>
    <t>De Oliveira</t>
  </si>
  <si>
    <t>Bicho</t>
  </si>
  <si>
    <t>María Helena</t>
  </si>
  <si>
    <t>Embajador de Portugal en Chile</t>
  </si>
  <si>
    <t>David William</t>
  </si>
  <si>
    <t>Embajador del Reino Unido de Gran Bretaña e Irlanda del Norte en Chile</t>
  </si>
  <si>
    <t>Cohen</t>
  </si>
  <si>
    <t>Sander</t>
  </si>
  <si>
    <t>Juan Alberto</t>
  </si>
  <si>
    <t>Embajador de la República Dominicana en Chile</t>
  </si>
  <si>
    <t>Qingbao</t>
  </si>
  <si>
    <t>Niu</t>
  </si>
  <si>
    <t>Embajador de la República Popular China en Chile</t>
  </si>
  <si>
    <t>Kotlajic</t>
  </si>
  <si>
    <t>Mirjana</t>
  </si>
  <si>
    <t>Embajadora de Serbia en Chile</t>
  </si>
  <si>
    <t>Monyemangene</t>
  </si>
  <si>
    <t>George</t>
  </si>
  <si>
    <t>Embajador de la República de Sudáfrica en Chile</t>
  </si>
  <si>
    <t>Wiklund</t>
  </si>
  <si>
    <t>Tomas</t>
  </si>
  <si>
    <t>Embajador del Reino de Suecia en Chile</t>
  </si>
  <si>
    <t>Ruksakiati</t>
  </si>
  <si>
    <t>Vimolbajra</t>
  </si>
  <si>
    <t>Embajadora de Tailandia en Chile</t>
  </si>
  <si>
    <t>Ihsan</t>
  </si>
  <si>
    <t>Kiziltan</t>
  </si>
  <si>
    <t>Ahmet</t>
  </si>
  <si>
    <t>Embajador de la República de Türkiye en Chile</t>
  </si>
  <si>
    <t>Monika</t>
  </si>
  <si>
    <t>Gintersdorfer</t>
  </si>
  <si>
    <t>Claudia</t>
  </si>
  <si>
    <t>Embajadora de la Delegación de la Unión Europea</t>
  </si>
  <si>
    <t>Rocanova</t>
  </si>
  <si>
    <t>Ana Inés</t>
  </si>
  <si>
    <t>Embajadora de la República Oriental del Uruguay en Chile</t>
  </si>
  <si>
    <t>Honorable Senador</t>
  </si>
  <si>
    <t>Cariola</t>
  </si>
  <si>
    <t>Oliva</t>
  </si>
  <si>
    <t>Karol</t>
  </si>
  <si>
    <t>Senadora V región Costa</t>
  </si>
  <si>
    <t>Flores</t>
  </si>
  <si>
    <t>Oporto</t>
  </si>
  <si>
    <t>Camila</t>
  </si>
  <si>
    <t>Senadora V región Cordillera</t>
  </si>
  <si>
    <t>Ibáñez</t>
  </si>
  <si>
    <t>Cotroneo</t>
  </si>
  <si>
    <t>Diego</t>
  </si>
  <si>
    <t>Senador V región Costa</t>
  </si>
  <si>
    <t>Longton</t>
  </si>
  <si>
    <t>Andrés</t>
  </si>
  <si>
    <t>Senador V región Cordillera</t>
  </si>
  <si>
    <t>MARI GUAÑABENS, AGOSTINA</t>
  </si>
  <si>
    <t>Squella</t>
  </si>
  <si>
    <t>Ovalle</t>
  </si>
  <si>
    <t>DE LOS ÁNGELES VIAL DE AQUELLA, MA.</t>
  </si>
  <si>
    <t>Huenchumilla</t>
  </si>
  <si>
    <t>Jaramillo</t>
  </si>
  <si>
    <t>Comisión de Defensa Nacional</t>
  </si>
  <si>
    <t>SUAREZ DE HUENCHUMILLA, MA. ANTONIETA</t>
  </si>
  <si>
    <t>Guerrero</t>
  </si>
  <si>
    <t>Saavedra</t>
  </si>
  <si>
    <t>Chandía</t>
  </si>
  <si>
    <t>Gastón</t>
  </si>
  <si>
    <t>BACHMANN DE SAAVEDRA, PATRICIA</t>
  </si>
  <si>
    <t>Vial</t>
  </si>
  <si>
    <t>Maceratta</t>
  </si>
  <si>
    <t>Cristián</t>
  </si>
  <si>
    <t>MIRANDA DE VIAL, DANICA</t>
  </si>
  <si>
    <t>Honorable Diputada</t>
  </si>
  <si>
    <t>Barchiesi</t>
  </si>
  <si>
    <t>Chávez</t>
  </si>
  <si>
    <t>Chiara</t>
  </si>
  <si>
    <t>Diputada Región Valparaíso</t>
  </si>
  <si>
    <t>CABRERA VARGAS, FELIPE</t>
  </si>
  <si>
    <t>Señorita</t>
  </si>
  <si>
    <t>Bello</t>
  </si>
  <si>
    <t>María Francisca</t>
  </si>
  <si>
    <t>Cortés</t>
  </si>
  <si>
    <t>Sofía</t>
  </si>
  <si>
    <t>Diputada Región de Valparaíso</t>
  </si>
  <si>
    <t>Olivares</t>
  </si>
  <si>
    <t>Avendaño</t>
  </si>
  <si>
    <t>Javier</t>
  </si>
  <si>
    <t>Diputado Región de Valparaíso</t>
  </si>
  <si>
    <t>ALVARADO DE OLIVARES, SUSANA</t>
  </si>
  <si>
    <t>Pardo</t>
  </si>
  <si>
    <t>Sainz</t>
  </si>
  <si>
    <t>Luis</t>
  </si>
  <si>
    <t>VIUDO</t>
  </si>
  <si>
    <t>Lorca</t>
  </si>
  <si>
    <t>Inzunza</t>
  </si>
  <si>
    <t>Benjamín</t>
  </si>
  <si>
    <t>OROSTICA DE LORCA, BÁRBARA</t>
  </si>
  <si>
    <t>Mella</t>
  </si>
  <si>
    <t>Andaur</t>
  </si>
  <si>
    <t>COX DE MELLA, CAMILA</t>
  </si>
  <si>
    <t>Venegas</t>
  </si>
  <si>
    <t>Nelson</t>
  </si>
  <si>
    <t>SEPARADO</t>
  </si>
  <si>
    <t>Bassa</t>
  </si>
  <si>
    <t>Mercado</t>
  </si>
  <si>
    <t>SEPÚLVEDA DE BASSA, BÁRBARA</t>
  </si>
  <si>
    <t>Brito</t>
  </si>
  <si>
    <t>Hasbún</t>
  </si>
  <si>
    <t>ARELLANO DE BRITO, MARIANA</t>
  </si>
  <si>
    <t>Montt</t>
  </si>
  <si>
    <t>Cuello</t>
  </si>
  <si>
    <t>Peña y Lillo</t>
  </si>
  <si>
    <t>Luis Alberto</t>
  </si>
  <si>
    <t>ARANCIBIA DE CUELLO, SUSSY</t>
  </si>
  <si>
    <t>Sánchez</t>
  </si>
  <si>
    <t>Ossa</t>
  </si>
  <si>
    <t>Luis Fernando</t>
  </si>
  <si>
    <t>CARVALLO DE SÁNCHEZ, MARÍA DEL PILAR</t>
  </si>
  <si>
    <t>Teao</t>
  </si>
  <si>
    <t>Drago</t>
  </si>
  <si>
    <t>Hotuiti</t>
  </si>
  <si>
    <t>AYALA DE TEAO, FRANCISCA</t>
  </si>
  <si>
    <t>Valenzuela</t>
  </si>
  <si>
    <t>Henríquez</t>
  </si>
  <si>
    <t>Juan</t>
  </si>
  <si>
    <t>DIVORCIADO</t>
  </si>
  <si>
    <t>Soto</t>
  </si>
  <si>
    <t>Carter</t>
  </si>
  <si>
    <t>Fernández</t>
  </si>
  <si>
    <t>Álvaro</t>
  </si>
  <si>
    <t>Presidente de la Comisión de Defensa Nacional</t>
  </si>
  <si>
    <t>Barraza</t>
  </si>
  <si>
    <t>Gómez</t>
  </si>
  <si>
    <t>Marcos</t>
  </si>
  <si>
    <t>Integrante de la Comisión de Defensa Nacional</t>
  </si>
  <si>
    <t>Cuadrado</t>
  </si>
  <si>
    <t>Prats</t>
  </si>
  <si>
    <t>Carlos</t>
  </si>
  <si>
    <t>PÉREZ DE CUADRADO, NATALIA</t>
  </si>
  <si>
    <t>Sommerhoff</t>
  </si>
  <si>
    <t>Leiva</t>
  </si>
  <si>
    <t>Carvajal</t>
  </si>
  <si>
    <t>Raúl</t>
  </si>
  <si>
    <t>Marowski</t>
  </si>
  <si>
    <t>Cuevas</t>
  </si>
  <si>
    <t>Hans</t>
  </si>
  <si>
    <t>CAMPOS DE MAROWSKI, CATALINA</t>
  </si>
  <si>
    <t>Sabal</t>
  </si>
  <si>
    <t>Guzmán</t>
  </si>
  <si>
    <t>Omar</t>
  </si>
  <si>
    <t>Subsecretario</t>
  </si>
  <si>
    <t>Álvarez</t>
  </si>
  <si>
    <t>Aguirre</t>
  </si>
  <si>
    <t>Rodrigo</t>
  </si>
  <si>
    <t>Subsecretario de Defensa</t>
  </si>
  <si>
    <t>Bolivar</t>
  </si>
  <si>
    <t>Romero</t>
  </si>
  <si>
    <t>Christian</t>
  </si>
  <si>
    <t>Subsecretario para las Fuerzas Armadas</t>
  </si>
  <si>
    <t>PRIZONA</t>
  </si>
  <si>
    <t>Millones</t>
  </si>
  <si>
    <t>Chirino</t>
  </si>
  <si>
    <t>Manuel</t>
  </si>
  <si>
    <t>Delegado Presidencial Región de Valparaíso</t>
  </si>
  <si>
    <t>Mondaca</t>
  </si>
  <si>
    <t>Gobernador Regional de Valparaíso</t>
  </si>
  <si>
    <t>Ocampo</t>
  </si>
  <si>
    <t>Silvana</t>
  </si>
  <si>
    <t>Presidenta Corte de Apelaciones de Valparaíso</t>
  </si>
  <si>
    <t>Hormazábal</t>
  </si>
  <si>
    <t>Abarzúa</t>
  </si>
  <si>
    <t>Vicente Jesús</t>
  </si>
  <si>
    <t>Ministro Corte de Apelaciones de Valparaíso</t>
  </si>
  <si>
    <t>Teresa Carolina</t>
  </si>
  <si>
    <t>Ministra Corte de Apelaciones de Valparaíso</t>
  </si>
  <si>
    <t>Perivancich</t>
  </si>
  <si>
    <t>Hoyuelos</t>
  </si>
  <si>
    <t>Fiscal Regional</t>
  </si>
  <si>
    <t>Reinoso</t>
  </si>
  <si>
    <t>Maria  Soledad</t>
  </si>
  <si>
    <t>Contralora Regional de Valparaiso</t>
  </si>
  <si>
    <t>Nieto</t>
  </si>
  <si>
    <t>Hernández</t>
  </si>
  <si>
    <t>Alcaldesa de Valparaiso</t>
  </si>
  <si>
    <t>Ripamonti</t>
  </si>
  <si>
    <t>Serrano</t>
  </si>
  <si>
    <t>Macarena</t>
  </si>
  <si>
    <t>Alcaldesa de Viña del Mar</t>
  </si>
  <si>
    <t>Ramirez</t>
  </si>
  <si>
    <t>Villalobos</t>
  </si>
  <si>
    <t>Freddy</t>
  </si>
  <si>
    <t>Alcalde de Concon</t>
  </si>
  <si>
    <t>Estay</t>
  </si>
  <si>
    <t>Molina</t>
  </si>
  <si>
    <t>Alcalde de Villa Alemana</t>
  </si>
  <si>
    <t>Rossi</t>
  </si>
  <si>
    <t>Tania</t>
  </si>
  <si>
    <t>Consejera Regional</t>
  </si>
  <si>
    <t>Varas</t>
  </si>
  <si>
    <t>Fuentes</t>
  </si>
  <si>
    <t>Marcela</t>
  </si>
  <si>
    <t>Osvaldo</t>
  </si>
  <si>
    <t>Consejero Regional</t>
  </si>
  <si>
    <t>Thauby</t>
  </si>
  <si>
    <t>Krebs</t>
  </si>
  <si>
    <t>Yañez</t>
  </si>
  <si>
    <t>Gula</t>
  </si>
  <si>
    <t>VERDE</t>
  </si>
  <si>
    <t>Capitán de Navio IM</t>
  </si>
  <si>
    <t>Brahm</t>
  </si>
  <si>
    <t>Teke</t>
  </si>
  <si>
    <t>Oficial de Enlace Armada de Chile</t>
  </si>
  <si>
    <t>Capitán de Navio</t>
  </si>
  <si>
    <t>Corvalán</t>
  </si>
  <si>
    <t>Agregado Naval de Argentina</t>
  </si>
  <si>
    <t>Tojal</t>
  </si>
  <si>
    <t>Do Vale</t>
  </si>
  <si>
    <t>Agregado de Defensa y Naval de Brasil</t>
  </si>
  <si>
    <t>DESORMEAUX</t>
  </si>
  <si>
    <t>Chantal</t>
  </si>
  <si>
    <t>Agregado de Defensa de Canadá</t>
  </si>
  <si>
    <t>Araújo</t>
  </si>
  <si>
    <t>Ranulfo</t>
  </si>
  <si>
    <t>Agregado Naval de Colombia</t>
  </si>
  <si>
    <t>Teniente Coronel</t>
  </si>
  <si>
    <t>PARK</t>
  </si>
  <si>
    <t>Byoung-Gun</t>
  </si>
  <si>
    <t>Agregado de Defensa de Corea</t>
  </si>
  <si>
    <t>Calderón</t>
  </si>
  <si>
    <t>Santamaría</t>
  </si>
  <si>
    <t>Agregado Naval de Ecuador</t>
  </si>
  <si>
    <t>BENAVIDES</t>
  </si>
  <si>
    <t>Sierra</t>
  </si>
  <si>
    <t>Juan Luis</t>
  </si>
  <si>
    <t>Agregado de Defensa de España</t>
  </si>
  <si>
    <t>ROSS</t>
  </si>
  <si>
    <t>Tyler R.</t>
  </si>
  <si>
    <t>Agregado de Defensa y Naval de EE.UU.</t>
  </si>
  <si>
    <t>Durbec</t>
  </si>
  <si>
    <t>Numa</t>
  </si>
  <si>
    <t>Agregado de Defensa y Naval de Francia</t>
  </si>
  <si>
    <t>Pasquel</t>
  </si>
  <si>
    <t>Meléndez</t>
  </si>
  <si>
    <t>Victor</t>
  </si>
  <si>
    <t>Agregado de Defensa de México</t>
  </si>
  <si>
    <t>ÁLVAREZ</t>
  </si>
  <si>
    <t>Rivas</t>
  </si>
  <si>
    <t>Agregado de Defensa Adjunto y Naval de Perú</t>
  </si>
  <si>
    <t>AYDIN</t>
  </si>
  <si>
    <t>Yalçın</t>
  </si>
  <si>
    <t>Agregado de Defensa, Militar, Naval y Aéreo de Turquía</t>
  </si>
  <si>
    <t>Capitán de Fragata</t>
  </si>
  <si>
    <t>OLIVEIRA</t>
  </si>
  <si>
    <t>Moreira</t>
  </si>
  <si>
    <t>Dayse</t>
  </si>
  <si>
    <t>Agregado Naval Adjunto de Brasil</t>
  </si>
  <si>
    <t>KROZEL</t>
  </si>
  <si>
    <t>Mark</t>
  </si>
  <si>
    <t>Agregado Naval Adjunto de EE.UU.</t>
  </si>
  <si>
    <t>DE JESUS</t>
  </si>
  <si>
    <t>Vanessa</t>
  </si>
  <si>
    <t>Jefa Seccion Naval de EE.UU.</t>
  </si>
  <si>
    <t>Teniente Primero</t>
  </si>
  <si>
    <t>UWAZIE</t>
  </si>
  <si>
    <t>Chima</t>
  </si>
  <si>
    <t>Subjefe de la Seccion Naval de EE.UU.</t>
  </si>
  <si>
    <t>Coronel</t>
  </si>
  <si>
    <t>Rauwolf</t>
  </si>
  <si>
    <t>Agregado de Defensa Alemania</t>
  </si>
  <si>
    <t>CRL SUPERIOR</t>
  </si>
  <si>
    <t>Wang</t>
  </si>
  <si>
    <t>Hui</t>
  </si>
  <si>
    <t>Agregado de Defensa, Militar, Naval y Aéreo de China</t>
  </si>
  <si>
    <t>GDD</t>
  </si>
  <si>
    <t>POR DEFINIR</t>
  </si>
  <si>
    <t>Agregado de Defensa de El Salvador</t>
  </si>
  <si>
    <t>CRL</t>
  </si>
  <si>
    <t>MONTOYA</t>
  </si>
  <si>
    <t>Agregado de Defensa de Guatemala</t>
  </si>
  <si>
    <t>TCL</t>
  </si>
  <si>
    <t>NARITA</t>
  </si>
  <si>
    <t>Kengo</t>
  </si>
  <si>
    <t>Agregado de Defensa de Japón</t>
  </si>
  <si>
    <t>CORONEL</t>
  </si>
  <si>
    <t>VARGAS</t>
  </si>
  <si>
    <t>Agregado de Defensa de Paraguay</t>
  </si>
  <si>
    <t>CAPITAN DE NAVIO</t>
  </si>
  <si>
    <t>WHITE</t>
  </si>
  <si>
    <t>Jason</t>
  </si>
  <si>
    <t>Agregado de Defensa, Militar, Naval y Aéreo de Reino Unido</t>
  </si>
  <si>
    <t>CABALLERO</t>
  </si>
  <si>
    <t>Agregado Militar, Naval y Aéreo y Policial República Dominicana</t>
  </si>
  <si>
    <t>Ghiorsi</t>
  </si>
  <si>
    <t>Lambruschini</t>
  </si>
  <si>
    <t>Agregado de Defensa de Uruguay</t>
  </si>
  <si>
    <t>Poddubnyy</t>
  </si>
  <si>
    <t>Nikita</t>
  </si>
  <si>
    <t>Agregado Naval Adjunto de Rusia</t>
  </si>
  <si>
    <t>RUSYAEV</t>
  </si>
  <si>
    <t>Nikolay</t>
  </si>
  <si>
    <t>Agregado de Defensa, Militar, Naval y Áereo de Rusia</t>
  </si>
  <si>
    <t>Primer Coronel</t>
  </si>
  <si>
    <t>Nguyen</t>
  </si>
  <si>
    <t>Thai</t>
  </si>
  <si>
    <t>Duong</t>
  </si>
  <si>
    <t>Agregado de Defensa, Militar, Naval y Aéreo de Vietnam</t>
  </si>
  <si>
    <t>Dezerega</t>
  </si>
  <si>
    <t>Pitto</t>
  </si>
  <si>
    <t>Franco</t>
  </si>
  <si>
    <t>Decano del Honorable Cuerpo Consular y Cónsul de Italia</t>
  </si>
  <si>
    <t>Engels</t>
  </si>
  <si>
    <t>Ruth</t>
  </si>
  <si>
    <t>Cónsul Honoraria de Belgica</t>
  </si>
  <si>
    <t>Chamy</t>
  </si>
  <si>
    <t>Maggi</t>
  </si>
  <si>
    <t>Ana María</t>
  </si>
  <si>
    <t>Cónsul Honoraria de Polonia</t>
  </si>
  <si>
    <t>Karlsruher</t>
  </si>
  <si>
    <t>Strohbach</t>
  </si>
  <si>
    <t>Jan</t>
  </si>
  <si>
    <t>Cónsul Rep. Federal de Alemania</t>
  </si>
  <si>
    <t>Molteni</t>
  </si>
  <si>
    <t>Cónsul General de Argentina</t>
  </si>
  <si>
    <t>Arese</t>
  </si>
  <si>
    <t>Matías</t>
  </si>
  <si>
    <t>Cónsul General Adjunto de  Argentina</t>
  </si>
  <si>
    <t>Bier</t>
  </si>
  <si>
    <t>Michael</t>
  </si>
  <si>
    <t>Cónsul Honorario de Austria</t>
  </si>
  <si>
    <t>Wells</t>
  </si>
  <si>
    <t>James</t>
  </si>
  <si>
    <t>Cónsul Honorario de Brasil</t>
  </si>
  <si>
    <t>Krönborg</t>
  </si>
  <si>
    <t>Jens</t>
  </si>
  <si>
    <t>Cónsul General de Dinamarca</t>
  </si>
  <si>
    <t>Gorichon</t>
  </si>
  <si>
    <t>Bengoechea</t>
  </si>
  <si>
    <t>Cónsul Honorario España</t>
  </si>
  <si>
    <t>Sonneville</t>
  </si>
  <si>
    <t>Quentin</t>
  </si>
  <si>
    <t>Cónsul Honorario Francia</t>
  </si>
  <si>
    <t>Hardy</t>
  </si>
  <si>
    <t>Tudor</t>
  </si>
  <si>
    <t>Iain</t>
  </si>
  <si>
    <t>Cónsul Honorario de Reino Unido de Gran Bretaña e Irlanda del Norte</t>
  </si>
  <si>
    <t>Guerra</t>
  </si>
  <si>
    <t>Sclavos</t>
  </si>
  <si>
    <t>Alex</t>
  </si>
  <si>
    <t>Cónsul Honorario de Grecia</t>
  </si>
  <si>
    <t>Gevaerts</t>
  </si>
  <si>
    <t>Ocker</t>
  </si>
  <si>
    <t>Cónsul de Holanda  Reino de Los Países Bajos</t>
  </si>
  <si>
    <t>Kovacs</t>
  </si>
  <si>
    <t>Amengual</t>
  </si>
  <si>
    <t>Cónsul Honorario de Hungría</t>
  </si>
  <si>
    <t>Botto</t>
  </si>
  <si>
    <t>Oakley</t>
  </si>
  <si>
    <t>Consul Honorario de Indonesia</t>
  </si>
  <si>
    <t>Dahma</t>
  </si>
  <si>
    <t>Bertelet</t>
  </si>
  <si>
    <t>David</t>
  </si>
  <si>
    <t>Cónsul de Marruecos</t>
  </si>
  <si>
    <t>Cónsul de Mónaco</t>
  </si>
  <si>
    <t>Harris</t>
  </si>
  <si>
    <t>Enseñat</t>
  </si>
  <si>
    <t>Maria del Carmen</t>
  </si>
  <si>
    <t>Cónsul General de Panamá</t>
  </si>
  <si>
    <t>Madaín</t>
  </si>
  <si>
    <t>Ayub</t>
  </si>
  <si>
    <t>Karim</t>
  </si>
  <si>
    <t>Consúl República de Siria</t>
  </si>
  <si>
    <t>Aldunate</t>
  </si>
  <si>
    <t>Solar</t>
  </si>
  <si>
    <t>Jorge Hernán</t>
  </si>
  <si>
    <t>Cónsul Honorario Uruguay</t>
  </si>
  <si>
    <t>Zavala</t>
  </si>
  <si>
    <t>López</t>
  </si>
  <si>
    <t>OFICIAL CORNAV RN</t>
  </si>
  <si>
    <t>Capellan Naval</t>
  </si>
  <si>
    <t>Recabarren</t>
  </si>
  <si>
    <t>Esparza</t>
  </si>
  <si>
    <t>Vladimir</t>
  </si>
  <si>
    <t>Capellan Naval Evangelico</t>
  </si>
  <si>
    <t>Schmidt</t>
  </si>
  <si>
    <t>Camilo</t>
  </si>
  <si>
    <t>Gerente Banco Edwards Las Salinas</t>
  </si>
  <si>
    <t>Brancoli</t>
  </si>
  <si>
    <t>Gerente Banca Privada Banco Edwards</t>
  </si>
  <si>
    <t>Cubillos</t>
  </si>
  <si>
    <t>Segovia</t>
  </si>
  <si>
    <t>Braulio</t>
  </si>
  <si>
    <t>Director Regional de Aduana Valparaíso</t>
  </si>
  <si>
    <t>CELESTE</t>
  </si>
  <si>
    <t>Arancibia</t>
  </si>
  <si>
    <t>Reyes</t>
  </si>
  <si>
    <t>Jorge Patricio</t>
  </si>
  <si>
    <t>Ex - Comandante en Jefe de la Armada</t>
  </si>
  <si>
    <t>SALOMÓN DE ARANCIBIA, MÓNICA</t>
  </si>
  <si>
    <t>Miguel Ángel</t>
  </si>
  <si>
    <t>ITURRIAGA DE VERGARA, MAXIE</t>
  </si>
  <si>
    <t>Codina</t>
  </si>
  <si>
    <t>Díaz</t>
  </si>
  <si>
    <t>Rodolfo</t>
  </si>
  <si>
    <t>YAVAR DE CODINA, VERÓNICA</t>
  </si>
  <si>
    <t>Robles</t>
  </si>
  <si>
    <t>Edmundo</t>
  </si>
  <si>
    <t>CORSSEN DE GONZÁLEZ, PATRICIA</t>
  </si>
  <si>
    <t>Larrañaga</t>
  </si>
  <si>
    <t>Martín</t>
  </si>
  <si>
    <t>SILVA DE LARRAÑAGA, JANNETTE</t>
  </si>
  <si>
    <t>Julio</t>
  </si>
  <si>
    <t>LARRAÑAGA DE LEIVA, MARCELA</t>
  </si>
  <si>
    <t>De La Maza</t>
  </si>
  <si>
    <t>Larraín</t>
  </si>
  <si>
    <t>Juan Andrés</t>
  </si>
  <si>
    <t>VERGARA DE DE LA MAZA, MA. TERESA</t>
  </si>
  <si>
    <t>Mathieu</t>
  </si>
  <si>
    <t>Lionel</t>
  </si>
  <si>
    <t>Comandante Batallón de los Marinos Bomberos de Marsella</t>
  </si>
  <si>
    <t>General de División</t>
  </si>
  <si>
    <t>Altamirano</t>
  </si>
  <si>
    <t>Guillermo</t>
  </si>
  <si>
    <t>Jefe del Estado Mayor General del Ejército</t>
  </si>
  <si>
    <t>IZQUIERDO DE ALTAMIRANO, CLAUDIA</t>
  </si>
  <si>
    <t>Solari</t>
  </si>
  <si>
    <t>Comandante de Operaciones Especiales</t>
  </si>
  <si>
    <t>García -Huidobro</t>
  </si>
  <si>
    <t>Elzo</t>
  </si>
  <si>
    <t>Subjefe del Estado Mayor Conjunto</t>
  </si>
  <si>
    <t>BOTTNER DE GARCÍA -HUIDOBRO, ILSE</t>
  </si>
  <si>
    <t>Raggio</t>
  </si>
  <si>
    <t>Máximo</t>
  </si>
  <si>
    <t>Comandante el Comando de Combate</t>
  </si>
  <si>
    <t>C/SRA</t>
  </si>
  <si>
    <t>Stange</t>
  </si>
  <si>
    <t>Miguel</t>
  </si>
  <si>
    <t>Comandante del Comando Logístico</t>
  </si>
  <si>
    <t>Divasto</t>
  </si>
  <si>
    <t>Comandante del Comando Personal</t>
  </si>
  <si>
    <t>General Inspector</t>
  </si>
  <si>
    <t>Monrás</t>
  </si>
  <si>
    <t>General Subdirector de Carabineros de Chile</t>
  </si>
  <si>
    <t>VERA DE MONRÁS, CRISTINA</t>
  </si>
  <si>
    <t>Espinoza</t>
  </si>
  <si>
    <t>Olea</t>
  </si>
  <si>
    <t>Director Nacional de Orden y Seguridad</t>
  </si>
  <si>
    <t>Oñate</t>
  </si>
  <si>
    <t>Ariel</t>
  </si>
  <si>
    <t>Director Nacional de Personal</t>
  </si>
  <si>
    <t>Prefecto General</t>
  </si>
  <si>
    <t>Gatica</t>
  </si>
  <si>
    <t>Aliaga</t>
  </si>
  <si>
    <t>Ricardo</t>
  </si>
  <si>
    <t>Subdirector de Personal y Soporte a las Operaciones</t>
  </si>
  <si>
    <t>Prefecta Genera</t>
  </si>
  <si>
    <t>En espera de Designación</t>
  </si>
  <si>
    <t>Subdirectora de Inteligencia, Crimen Organizado y Seguridad Migratoria</t>
  </si>
  <si>
    <t>Haeger</t>
  </si>
  <si>
    <t>Bórquez</t>
  </si>
  <si>
    <t>Subdirector de Investigación Policíal</t>
  </si>
  <si>
    <t>Mujica</t>
  </si>
  <si>
    <t>José Ignacio</t>
  </si>
  <si>
    <t>Vicepresidente CORFO</t>
  </si>
  <si>
    <t>VA</t>
  </si>
  <si>
    <t>Mc Intyre</t>
  </si>
  <si>
    <t>Astorga</t>
  </si>
  <si>
    <t>Ronald</t>
  </si>
  <si>
    <t>Director ANI</t>
  </si>
  <si>
    <t>Alberto</t>
  </si>
  <si>
    <t>Comisionado de la Macrozona Norte</t>
  </si>
  <si>
    <t>Lecaros</t>
  </si>
  <si>
    <t>Lobo</t>
  </si>
  <si>
    <t>Gerente FISA</t>
  </si>
  <si>
    <t>Baeza</t>
  </si>
  <si>
    <t>Segio</t>
  </si>
  <si>
    <t>COTRAPORCHI</t>
  </si>
  <si>
    <t>Bunster</t>
  </si>
  <si>
    <t>Bárbara</t>
  </si>
  <si>
    <t>Jefa Gabinete Subsecfa</t>
  </si>
  <si>
    <t>Constanza</t>
  </si>
  <si>
    <t>Asesora Económica MINDEF</t>
  </si>
  <si>
    <t>Alcorta</t>
  </si>
  <si>
    <t>Asesor Político MINDEF</t>
  </si>
  <si>
    <t>De la Llera</t>
  </si>
  <si>
    <t>Rector PUCC</t>
  </si>
  <si>
    <t>Señor(a)</t>
  </si>
  <si>
    <t>Arenas</t>
  </si>
  <si>
    <t>Menares</t>
  </si>
  <si>
    <t>Mauricio</t>
  </si>
  <si>
    <t>Director General del Personal de la Armada</t>
  </si>
  <si>
    <t>Coronel de Aviación (DA)</t>
  </si>
  <si>
    <t>Belmar</t>
  </si>
  <si>
    <t>Fischer</t>
  </si>
  <si>
    <t>Comandante del Regimiento de Artillería Antiaérea y Fuerzas Especiales "Escuela Táctica"</t>
  </si>
  <si>
    <t>CA</t>
  </si>
  <si>
    <t>Beltrán</t>
  </si>
  <si>
    <t>Garrido</t>
  </si>
  <si>
    <t>Gonzalo</t>
  </si>
  <si>
    <t>Director de Educacion de la Armada</t>
  </si>
  <si>
    <t>Castillo</t>
  </si>
  <si>
    <t>Comandante en Jefe de la Escuadra</t>
  </si>
  <si>
    <t>Cerda</t>
  </si>
  <si>
    <t>Díez</t>
  </si>
  <si>
    <t>Nicolás</t>
  </si>
  <si>
    <t>Seremi Desarrollo Social y Familia</t>
  </si>
  <si>
    <t>Cornejo</t>
  </si>
  <si>
    <t>Medina</t>
  </si>
  <si>
    <t>Leslie</t>
  </si>
  <si>
    <t>Seremi Bienes Nacionales</t>
  </si>
  <si>
    <t>Delgado</t>
  </si>
  <si>
    <t>Boffil</t>
  </si>
  <si>
    <t>Cesar</t>
  </si>
  <si>
    <t>Director General de los Servicios de la Armada</t>
  </si>
  <si>
    <t>Dib</t>
  </si>
  <si>
    <t>Puelma</t>
  </si>
  <si>
    <t>Seremi de la Cultura, las Artes y el Patrimonio</t>
  </si>
  <si>
    <t>Torres</t>
  </si>
  <si>
    <t>Luis Felipe</t>
  </si>
  <si>
    <t>Comandante de la Aviación Naval</t>
  </si>
  <si>
    <t>CA JT</t>
  </si>
  <si>
    <t>Grover</t>
  </si>
  <si>
    <t>Auditor General de la Armada</t>
  </si>
  <si>
    <t>CA AB</t>
  </si>
  <si>
    <t>Fort</t>
  </si>
  <si>
    <t>Santander</t>
  </si>
  <si>
    <t>Marcel</t>
  </si>
  <si>
    <t>Director General de Finanzas de la Armada</t>
  </si>
  <si>
    <t>Garay</t>
  </si>
  <si>
    <t>Retamal</t>
  </si>
  <si>
    <t>Seremi de Medio Ambiente</t>
  </si>
  <si>
    <t>Camus</t>
  </si>
  <si>
    <t>Rafael</t>
  </si>
  <si>
    <t>Seremi de Justicia y Derechos Humanos</t>
  </si>
  <si>
    <t>CA LT</t>
  </si>
  <si>
    <t>Salinas</t>
  </si>
  <si>
    <t>Director de Intereses Marítimos y Medio Ambiente Acuático</t>
  </si>
  <si>
    <t>Director de Programas, Investigación y Desarrollo de la Armada</t>
  </si>
  <si>
    <t>Prefecto Inspector</t>
  </si>
  <si>
    <t>Gálvez</t>
  </si>
  <si>
    <t>Carriel</t>
  </si>
  <si>
    <t>Jefe Región Policial de Valparaíso</t>
  </si>
  <si>
    <t>Jacir</t>
  </si>
  <si>
    <t>José Miguel</t>
  </si>
  <si>
    <t>Director de Astilleros y Maestranzas de la Armada</t>
  </si>
  <si>
    <t>Klenner</t>
  </si>
  <si>
    <t>Adams</t>
  </si>
  <si>
    <t>Seremi de Educación</t>
  </si>
  <si>
    <t>Luan</t>
  </si>
  <si>
    <t>Mariol</t>
  </si>
  <si>
    <t>Seremi de Salud</t>
  </si>
  <si>
    <t>Paya</t>
  </si>
  <si>
    <t>Seremi del Deporte</t>
  </si>
  <si>
    <t>Lüttecke</t>
  </si>
  <si>
    <t>Anders</t>
  </si>
  <si>
    <t>Ariane</t>
  </si>
  <si>
    <t>Seremi de Ciencia, Tecnología, Conocimiento e Innovación Macrozona Coquimbo -Valparaíso</t>
  </si>
  <si>
    <t>Maldonado</t>
  </si>
  <si>
    <t>O'Reilly</t>
  </si>
  <si>
    <t>Julián</t>
  </si>
  <si>
    <t>Director de Operaciones del Estado Mayor General de la Armada</t>
  </si>
  <si>
    <t>Manzano</t>
  </si>
  <si>
    <t>Sanguinetti</t>
  </si>
  <si>
    <t>Oscar</t>
  </si>
  <si>
    <t>Director de Recuperación de Unidades de la Armada</t>
  </si>
  <si>
    <t>Fernandez</t>
  </si>
  <si>
    <t>Juan Pablo</t>
  </si>
  <si>
    <t>Urra</t>
  </si>
  <si>
    <t>Seremi de Economía, Fomento y Turismo</t>
  </si>
  <si>
    <t>Mendez</t>
  </si>
  <si>
    <t>Tapia</t>
  </si>
  <si>
    <t>Juan Cristóbal</t>
  </si>
  <si>
    <t>Director de Ingeniería y Sistemas Navales</t>
  </si>
  <si>
    <t>Contralor de la Armada</t>
  </si>
  <si>
    <t>Miranda</t>
  </si>
  <si>
    <t>Comandante de Operaciones Navales</t>
  </si>
  <si>
    <t>CA IM</t>
  </si>
  <si>
    <t>Opazo</t>
  </si>
  <si>
    <t>Riquelme</t>
  </si>
  <si>
    <t>Comandante General del Cuerpo de Infantería de Marina</t>
  </si>
  <si>
    <t>Oxley</t>
  </si>
  <si>
    <t>Lizana</t>
  </si>
  <si>
    <t>Directo General de Territorio Marítimo y Marina Mercante</t>
  </si>
  <si>
    <t>Seremi de Agricultura</t>
  </si>
  <si>
    <t>Pájaro</t>
  </si>
  <si>
    <t>Márquez</t>
  </si>
  <si>
    <t>José Agustín</t>
  </si>
  <si>
    <t>Director de Planificación del Estado Mayor General de la Armada</t>
  </si>
  <si>
    <t>Izquierdo</t>
  </si>
  <si>
    <t>Rosario</t>
  </si>
  <si>
    <t>Seremi de Gobierno</t>
  </si>
  <si>
    <t>Quezada</t>
  </si>
  <si>
    <t>Rioseco</t>
  </si>
  <si>
    <t>Celso</t>
  </si>
  <si>
    <t>Seremi de Energía</t>
  </si>
  <si>
    <t>Ramírez</t>
  </si>
  <si>
    <t>Braun</t>
  </si>
  <si>
    <t>Sigfrido</t>
  </si>
  <si>
    <t>Director de Seguridad y Operaciones Marítimas</t>
  </si>
  <si>
    <t>CO</t>
  </si>
  <si>
    <t>Carrasco</t>
  </si>
  <si>
    <t>Director de Bienestar Social de la Armada</t>
  </si>
  <si>
    <t>Martínez</t>
  </si>
  <si>
    <t>Seremi de la Mujer y Equidad de Género</t>
  </si>
  <si>
    <t>Rozas</t>
  </si>
  <si>
    <t>Director de Operaciones Y Conducción Conjunta del Estado Mayor General de la Armada</t>
  </si>
  <si>
    <t>Seremi de Vivienda y Urbanismo</t>
  </si>
  <si>
    <t>Sangüesa</t>
  </si>
  <si>
    <t>Blázquez</t>
  </si>
  <si>
    <t>Carolina</t>
  </si>
  <si>
    <t>Seremi del Trabajo y Previsión Social</t>
  </si>
  <si>
    <t>Silva</t>
  </si>
  <si>
    <t>Haack</t>
  </si>
  <si>
    <t>Comandante en Jefe de la Primera Zona Naval</t>
  </si>
  <si>
    <t>Llagostera</t>
  </si>
  <si>
    <t>Hernán</t>
  </si>
  <si>
    <t>Seremi de Seguridad Pública</t>
  </si>
  <si>
    <t>Comandante de la Guarnición de Ejército de Valparaíso</t>
  </si>
  <si>
    <t>Soffia</t>
  </si>
  <si>
    <t>Salsilli</t>
  </si>
  <si>
    <t>Director de Relacionamiento Caja Los Andes</t>
  </si>
  <si>
    <t>Terán</t>
  </si>
  <si>
    <t>Pino</t>
  </si>
  <si>
    <t>Patricia</t>
  </si>
  <si>
    <t>Seremi de Obras Públicas</t>
  </si>
  <si>
    <t>Pablo</t>
  </si>
  <si>
    <t>Director Regional de Gendarmería</t>
  </si>
  <si>
    <t>Horton</t>
  </si>
  <si>
    <t>Alejandro</t>
  </si>
  <si>
    <t>Subjefe del Estado Mayor de la Armada</t>
  </si>
  <si>
    <t>Azócar</t>
  </si>
  <si>
    <t>Secretario General de la Armada</t>
  </si>
  <si>
    <t>Seremi de Transportes y Telecomunicaciones</t>
  </si>
  <si>
    <t>Vasseur</t>
  </si>
  <si>
    <t>Seremi de Minería</t>
  </si>
  <si>
    <t>CO AB</t>
  </si>
  <si>
    <t>Vidal</t>
  </si>
  <si>
    <t>Berrocal</t>
  </si>
  <si>
    <t>Director de Abastecimientos de la Armada</t>
  </si>
  <si>
    <t>Villegas</t>
  </si>
  <si>
    <t>Zanon</t>
  </si>
  <si>
    <t>Director de Inteligencia de la Armada</t>
  </si>
  <si>
    <t>General</t>
  </si>
  <si>
    <t>Jefe de la V Zona de Carabineros de Valparaíso</t>
  </si>
  <si>
    <t>CA SN</t>
  </si>
  <si>
    <t>Director de Sanidad de la Armada</t>
  </si>
  <si>
    <t>Zamorano</t>
  </si>
  <si>
    <t>Goñi</t>
  </si>
  <si>
    <t>Jefe del Estado Mayor de la Armada</t>
  </si>
  <si>
    <t>Gerente General Caja Los Andes</t>
  </si>
  <si>
    <t>CONTROL GENERAL DE ASISTENCIA 21 DE MAYO</t>
  </si>
  <si>
    <t>TOTAL INVITADOS</t>
  </si>
  <si>
    <t>INVITADOS ASISTEN</t>
  </si>
  <si>
    <t>INVITADOS NO ASISTEN</t>
  </si>
  <si>
    <t>INVITADOS PENDIENTES</t>
  </si>
  <si>
    <t>ACOMPAÑANTES ASISTEN</t>
  </si>
  <si>
    <t>ACOMPAÑANTES NO ASISTEN</t>
  </si>
  <si>
    <t>ACOMPAÑANTES PENDIENTES</t>
  </si>
  <si>
    <t>TOTAL PERSONAS ASISTENTES</t>
  </si>
  <si>
    <t>DESGLOSE POR ORIGEN DE INVITACIÓN Y TRIBUNA</t>
  </si>
  <si>
    <t>ORIGEN</t>
  </si>
  <si>
    <t>TRIBUNA</t>
  </si>
  <si>
    <t>INVITADO SI</t>
  </si>
  <si>
    <t>INVITADO NO</t>
  </si>
  <si>
    <t>INVITADO PENDIENTE</t>
  </si>
  <si>
    <t>ACOMPAÑANTE SI</t>
  </si>
  <si>
    <t>ACOMPAÑANTE NO</t>
  </si>
  <si>
    <t>ACOMPAÑANTE PENDIENTE</t>
  </si>
  <si>
    <t>TOTAL</t>
  </si>
  <si>
    <t>GENERAL</t>
  </si>
  <si>
    <t>RESUMEN POR TRIBUNA</t>
  </si>
  <si>
    <t>% CONFIRMACIÓN INVITADO</t>
  </si>
  <si>
    <t>RESUMEN POR ORIGEN DE INVITACIÓN</t>
  </si>
  <si>
    <t>REPRESENTANTE</t>
  </si>
  <si>
    <t xml:space="preserve">Garrido Bedwell, Roberto </t>
  </si>
  <si>
    <t>si</t>
  </si>
  <si>
    <t>Consul de Argentina</t>
  </si>
  <si>
    <t>Leclerq, Martine  (Consejoro)</t>
  </si>
  <si>
    <t>Kauttonen, Antti (Primer secretario)</t>
  </si>
  <si>
    <t>Mendosa, Carlos Ivan</t>
  </si>
  <si>
    <t>Rouse, Courtny</t>
  </si>
  <si>
    <t>Kenedy, Nicholas</t>
  </si>
  <si>
    <t xml:space="preserve">Moreira </t>
  </si>
  <si>
    <t xml:space="preserve">Ivan </t>
  </si>
  <si>
    <t>Vicepresidente Senado</t>
  </si>
  <si>
    <t>Berting</t>
  </si>
  <si>
    <t>Maria Jose</t>
  </si>
  <si>
    <t>Senadora Regio de los Rios.</t>
  </si>
  <si>
    <t>Secador Region Metropolitana</t>
  </si>
  <si>
    <t>Adriasola</t>
  </si>
  <si>
    <t>Jose Antonio</t>
  </si>
  <si>
    <t>Diputado Región Metropolitana</t>
  </si>
  <si>
    <t>HIJO - SIN RECEPCIÓN</t>
  </si>
  <si>
    <t>Faurie
Consul de Argentina</t>
  </si>
  <si>
    <t>De Lannoy
Leclerq, Martine  (Consejoro)</t>
  </si>
  <si>
    <t>Kotkajarvi
Kauttonen, Antti (Primer secretario)</t>
  </si>
  <si>
    <t>Concar
Kenedy, Nicholas</t>
  </si>
  <si>
    <t>Rigoli
Rouse, Courtny</t>
  </si>
  <si>
    <t>Moreno
Mendosa, Carlos Ivan</t>
  </si>
  <si>
    <t>Rementeria, Tomas</t>
  </si>
  <si>
    <t>Cristian Vasseur Fuentes</t>
  </si>
  <si>
    <t>Zamora
Cristian Vasseur Fuentes</t>
  </si>
  <si>
    <t>Carvajal
Chamorro Carvajal, Nicolás - SIN RECEPCIÓN</t>
  </si>
  <si>
    <t>Campaña, Claudia</t>
  </si>
  <si>
    <t>Domínguez, Carolina</t>
  </si>
  <si>
    <t>Maturana, Carolina</t>
  </si>
  <si>
    <t>Toledo, Paola</t>
  </si>
  <si>
    <t>Castro, Diva</t>
  </si>
  <si>
    <t xml:space="preserve">Lecaros, María Jose </t>
  </si>
  <si>
    <t xml:space="preserve">Ferrari, Johanna </t>
  </si>
  <si>
    <t>Bastías, Marcela</t>
  </si>
  <si>
    <t>Wachtendorff, Nuvia</t>
  </si>
  <si>
    <t>Cúneo, Joanna</t>
  </si>
  <si>
    <t xml:space="preserve">Dutra, Vanessa </t>
  </si>
  <si>
    <t>Polmann, Paula</t>
  </si>
  <si>
    <t>Barbosa, Adriana</t>
  </si>
  <si>
    <t xml:space="preserve">Manosalva, Valeria </t>
  </si>
  <si>
    <t xml:space="preserve">Fernández, Marisol </t>
  </si>
  <si>
    <t>Zambrano, Patricia</t>
  </si>
  <si>
    <t>Manterola, Marcela</t>
  </si>
  <si>
    <t xml:space="preserve">Valencia
Garrido Bedwell, Roberto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</si>
</sst>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>
    <font>
      <sz val="11"/>
      <name val="Carlito"/>
    </font>
    <font>
      <sz val="12"/>
      <color theme="10"/>
      <name val="Calibri"/>
      <family val="2"/>
    </font>
    <font>
      <sz val="10"/>
      <color rgb="FF1F2937"/>
      <name val="Calibri"/>
      <family val="2"/>
    </font>
    <font>
      <b/>
      <sz val="10"/>
      <color rgb="FFFFFFFF"/>
      <name val="Calibri"/>
      <family val="2"/>
    </font>
    <font>
      <b/>
      <sz val="13"/>
      <color rgb="FFFFFFFF"/>
      <name val="Calibri"/>
      <family val="2"/>
    </font>
    <font>
      <i/>
      <sz val="10"/>
      <color rgb="FF374151"/>
      <name val="Calibri"/>
      <family val="2"/>
    </font>
    <font>
      <b/>
      <sz val="9"/>
      <color rgb="FFFFFFFF"/>
      <name val="Calibri"/>
      <family val="2"/>
    </font>
    <font>
      <b/>
      <sz val="11"/>
      <color rgb="FF111827"/>
      <name val="Calibri"/>
      <family val="2"/>
    </font>
    <font>
      <b/>
      <sz val="10"/>
      <color rgb="FF111827"/>
      <name val="Calibri"/>
      <family val="2"/>
    </font>
    <font>
      <b/>
      <i/>
      <sz val="10"/>
      <color rgb="FF1D4ED8"/>
      <name val="Calibri"/>
      <family val="2"/>
    </font>
    <font>
      <sz val="10"/>
      <color rgb="FF1F2937"/>
      <name val="Calibri"/>
      <family val="2"/>
    </font>
    <font>
      <sz val="10"/>
      <color rgb="FFFF0000"/>
      <name val="Calibri"/>
      <family val="2"/>
    </font>
    <font>
      <b/>
      <sz val="10"/>
      <color rgb="FFFFFFFF"/>
      <name val="Calibri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EAF3F8"/>
      </patternFill>
    </fill>
    <fill>
      <patternFill patternType="solid">
        <fgColor rgb="FFFFFFFF"/>
      </patternFill>
    </fill>
    <fill>
      <patternFill patternType="solid">
        <fgColor rgb="FFF3F6F9"/>
      </patternFill>
    </fill>
    <fill>
      <patternFill patternType="solid">
        <fgColor rgb="FF163B5C"/>
      </patternFill>
    </fill>
    <fill>
      <patternFill patternType="solid">
        <fgColor rgb="FFEAF3F8"/>
      </patternFill>
    </fill>
    <fill>
      <patternFill patternType="solid">
        <fgColor rgb="FF0B2A44"/>
      </patternFill>
    </fill>
    <fill>
      <patternFill patternType="solid">
        <fgColor rgb="FFDDEBF7"/>
      </patternFill>
    </fill>
    <fill>
      <patternFill patternType="solid">
        <fgColor rgb="FF5B9BD5"/>
      </patternFill>
    </fill>
    <fill>
      <patternFill patternType="solid">
        <fgColor rgb="FFE2F0D9"/>
      </patternFill>
    </fill>
    <fill>
      <patternFill patternType="solid">
        <fgColor rgb="FFF4CCCC"/>
      </patternFill>
    </fill>
    <fill>
      <patternFill patternType="solid">
        <fgColor rgb="FFFFF2CC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D9E2EC"/>
      </left>
      <right style="thin">
        <color rgb="FFD9E2EC"/>
      </right>
      <top style="thin">
        <color rgb="FFD9E2EC"/>
      </top>
      <bottom style="thin">
        <color rgb="FFD9E2EC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9E2EC"/>
      </left>
      <right style="thin">
        <color rgb="FFD9E2EC"/>
      </right>
      <top/>
      <bottom/>
      <diagonal/>
    </border>
  </borders>
  <cellStyleXfs count="2">
    <xf numFmtId="0" fontId="0" fillId="0" borderId="1"/>
    <xf numFmtId="0" fontId="1" fillId="0" borderId="1"/>
  </cellStyleXfs>
  <cellXfs count="36"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1" fontId="7" fillId="8" borderId="3" xfId="0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1" fontId="2" fillId="10" borderId="2" xfId="0" applyNumberFormat="1" applyFont="1" applyFill="1" applyBorder="1" applyAlignment="1">
      <alignment horizontal="center" vertical="center" wrapText="1"/>
    </xf>
    <xf numFmtId="1" fontId="2" fillId="11" borderId="2" xfId="0" applyNumberFormat="1" applyFont="1" applyFill="1" applyBorder="1" applyAlignment="1">
      <alignment horizontal="center" vertical="center" wrapText="1"/>
    </xf>
    <xf numFmtId="1" fontId="2" fillId="12" borderId="2" xfId="0" applyNumberFormat="1" applyFont="1" applyFill="1" applyBorder="1" applyAlignment="1">
      <alignment horizontal="center" vertical="center" wrapText="1"/>
    </xf>
    <xf numFmtId="1" fontId="2" fillId="8" borderId="2" xfId="0" applyNumberFormat="1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1" fontId="8" fillId="10" borderId="2" xfId="0" applyNumberFormat="1" applyFont="1" applyFill="1" applyBorder="1" applyAlignment="1">
      <alignment horizontal="center" vertical="center" wrapText="1"/>
    </xf>
    <xf numFmtId="164" fontId="8" fillId="10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3" fillId="0" borderId="0" xfId="0" applyFont="1" applyBorder="1"/>
    <xf numFmtId="0" fontId="4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</cellXfs>
  <cellStyles count="2">
    <cellStyle name="Hyperlink" xfId="1" xr:uid="{00000000-0005-0000-0000-000000000000}"/>
    <cellStyle name="Normal" xfId="0" builtinId="0"/>
  </cellStyles>
  <dxfs count="10"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E2F0D9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E2F0D9"/>
        </patternFill>
      </fill>
    </dxf>
    <dxf>
      <font>
        <b/>
      </font>
      <fill>
        <patternFill>
          <bgColor rgb="FFDDEBF7"/>
        </patternFill>
      </fill>
    </dxf>
    <dxf>
      <font>
        <b/>
      </font>
      <fill>
        <patternFill>
          <bgColor rgb="FFD9EAD3"/>
        </patternFill>
      </fill>
    </dxf>
    <dxf>
      <font>
        <b/>
      </font>
      <fill>
        <patternFill>
          <bgColor rgb="FFF4CCCC"/>
        </patternFill>
      </fill>
    </dxf>
    <dxf>
      <font>
        <b/>
      </font>
      <fill>
        <patternFill>
          <bgColor rgb="FFEADC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Total Personas Asistentes</c:v>
          </c:tx>
          <c:invertIfNegative val="1"/>
          <c:cat>
            <c:strRef>
              <c:f>'Control Totales'!$A$20:$A$23</c:f>
              <c:strCache>
                <c:ptCount val="4"/>
                <c:pt idx="0">
                  <c:v>VIP</c:v>
                </c:pt>
                <c:pt idx="1">
                  <c:v>ROJA</c:v>
                </c:pt>
                <c:pt idx="2">
                  <c:v>VERDE</c:v>
                </c:pt>
                <c:pt idx="3">
                  <c:v>CELESTE</c:v>
                </c:pt>
              </c:strCache>
            </c:strRef>
          </c:cat>
          <c:val>
            <c:numRef>
              <c:f>'Control Totales'!$I$20:$I$23</c:f>
              <c:numCache>
                <c:formatCode>0</c:formatCode>
                <c:ptCount val="4"/>
                <c:pt idx="0">
                  <c:v>31</c:v>
                </c:pt>
                <c:pt idx="1">
                  <c:v>66</c:v>
                </c:pt>
                <c:pt idx="2">
                  <c:v>17</c:v>
                </c:pt>
                <c:pt idx="3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9C-4E78-87EF-F9D78C696E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19</xdr:col>
      <xdr:colOff>0</xdr:colOff>
      <xdr:row>18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87"/>
  <sheetViews>
    <sheetView tabSelected="1" view="pageBreakPreview" topLeftCell="B1" zoomScale="90" zoomScaleNormal="100" zoomScaleSheetLayoutView="90" workbookViewId="0">
      <selection activeCell="H18" sqref="H18"/>
    </sheetView>
  </sheetViews>
  <sheetFormatPr baseColWidth="10" defaultColWidth="9" defaultRowHeight="14.25"/>
  <cols>
    <col min="1" max="1" width="16" customWidth="1"/>
    <col min="2" max="2" width="12" customWidth="1"/>
    <col min="3" max="3" width="6" customWidth="1"/>
    <col min="4" max="4" width="18" customWidth="1"/>
    <col min="5" max="5" width="14" customWidth="1"/>
    <col min="6" max="7" width="18" customWidth="1"/>
    <col min="8" max="8" width="22" customWidth="1"/>
    <col min="9" max="9" width="46" customWidth="1"/>
    <col min="10" max="10" width="14" customWidth="1"/>
    <col min="11" max="11" width="36" customWidth="1"/>
    <col min="12" max="12" width="18" customWidth="1"/>
    <col min="13" max="13" width="28.875" customWidth="1"/>
    <col min="14" max="14" width="20" customWidth="1"/>
  </cols>
  <sheetData>
    <row r="1" spans="1:14" ht="14.1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24" t="s">
        <v>1013</v>
      </c>
      <c r="N1" s="4" t="s">
        <v>12</v>
      </c>
    </row>
    <row r="2" spans="1:14" ht="12" customHeight="1">
      <c r="A2" s="15" t="s">
        <v>13</v>
      </c>
      <c r="B2" s="15" t="s">
        <v>14</v>
      </c>
      <c r="C2" s="15">
        <v>1</v>
      </c>
      <c r="D2" s="15" t="s">
        <v>15</v>
      </c>
      <c r="E2" s="15" t="s">
        <v>16</v>
      </c>
      <c r="F2" s="16" t="s">
        <v>17</v>
      </c>
      <c r="G2" s="16" t="s">
        <v>18</v>
      </c>
      <c r="H2" s="16" t="s">
        <v>19</v>
      </c>
      <c r="I2" s="16" t="s">
        <v>20</v>
      </c>
      <c r="J2" s="15" t="s">
        <v>21</v>
      </c>
      <c r="K2" s="16" t="s">
        <v>22</v>
      </c>
      <c r="L2" s="15" t="s">
        <v>21</v>
      </c>
      <c r="M2" s="17"/>
      <c r="N2" s="15"/>
    </row>
    <row r="3" spans="1:14" ht="12" customHeight="1">
      <c r="A3" s="18" t="s">
        <v>13</v>
      </c>
      <c r="B3" s="18" t="s">
        <v>14</v>
      </c>
      <c r="C3" s="18">
        <v>2</v>
      </c>
      <c r="D3" s="18" t="s">
        <v>23</v>
      </c>
      <c r="E3" s="18" t="s">
        <v>16</v>
      </c>
      <c r="F3" s="19" t="s">
        <v>24</v>
      </c>
      <c r="G3" s="19" t="s">
        <v>25</v>
      </c>
      <c r="H3" s="19" t="s">
        <v>26</v>
      </c>
      <c r="I3" s="19" t="s">
        <v>27</v>
      </c>
      <c r="J3" s="18" t="s">
        <v>21</v>
      </c>
      <c r="K3" s="19" t="s">
        <v>28</v>
      </c>
      <c r="L3" s="18" t="s">
        <v>21</v>
      </c>
      <c r="M3" s="17"/>
      <c r="N3" s="18"/>
    </row>
    <row r="4" spans="1:14" ht="12" customHeight="1">
      <c r="A4" s="15" t="s">
        <v>13</v>
      </c>
      <c r="B4" s="15" t="s">
        <v>14</v>
      </c>
      <c r="C4" s="15">
        <v>3</v>
      </c>
      <c r="D4" s="15" t="s">
        <v>29</v>
      </c>
      <c r="E4" s="15" t="s">
        <v>16</v>
      </c>
      <c r="F4" s="16" t="s">
        <v>30</v>
      </c>
      <c r="G4" s="16" t="s">
        <v>31</v>
      </c>
      <c r="H4" s="16" t="s">
        <v>26</v>
      </c>
      <c r="I4" s="16" t="s">
        <v>32</v>
      </c>
      <c r="J4" s="15" t="s">
        <v>21</v>
      </c>
      <c r="K4" s="16" t="s">
        <v>33</v>
      </c>
      <c r="L4" s="15" t="s">
        <v>21</v>
      </c>
      <c r="M4" s="17"/>
      <c r="N4" s="15"/>
    </row>
    <row r="5" spans="1:14" ht="12" customHeight="1">
      <c r="A5" s="18" t="s">
        <v>13</v>
      </c>
      <c r="B5" s="18" t="s">
        <v>14</v>
      </c>
      <c r="C5" s="18">
        <v>4</v>
      </c>
      <c r="D5" s="18" t="s">
        <v>15</v>
      </c>
      <c r="E5" s="18" t="s">
        <v>16</v>
      </c>
      <c r="F5" s="19" t="s">
        <v>34</v>
      </c>
      <c r="G5" s="19" t="s">
        <v>35</v>
      </c>
      <c r="H5" s="19" t="s">
        <v>36</v>
      </c>
      <c r="I5" s="19" t="s">
        <v>37</v>
      </c>
      <c r="J5" s="18" t="s">
        <v>38</v>
      </c>
      <c r="K5" s="19" t="s">
        <v>39</v>
      </c>
      <c r="L5" s="18" t="s">
        <v>38</v>
      </c>
      <c r="M5" s="17"/>
      <c r="N5" s="18"/>
    </row>
    <row r="6" spans="1:14" ht="12" customHeight="1">
      <c r="A6" s="15" t="s">
        <v>13</v>
      </c>
      <c r="B6" s="15" t="s">
        <v>14</v>
      </c>
      <c r="C6" s="15">
        <v>5</v>
      </c>
      <c r="D6" s="15" t="s">
        <v>40</v>
      </c>
      <c r="E6" s="15" t="s">
        <v>41</v>
      </c>
      <c r="F6" s="16" t="s">
        <v>42</v>
      </c>
      <c r="G6" s="16" t="s">
        <v>43</v>
      </c>
      <c r="H6" s="16" t="s">
        <v>44</v>
      </c>
      <c r="I6" s="16" t="s">
        <v>45</v>
      </c>
      <c r="J6" s="15" t="s">
        <v>21</v>
      </c>
      <c r="K6" s="16" t="s">
        <v>46</v>
      </c>
      <c r="L6" s="15" t="s">
        <v>21</v>
      </c>
      <c r="M6" s="17"/>
      <c r="N6" s="15"/>
    </row>
    <row r="7" spans="1:14" ht="12" customHeight="1">
      <c r="A7" s="18" t="s">
        <v>13</v>
      </c>
      <c r="B7" s="18" t="s">
        <v>14</v>
      </c>
      <c r="C7" s="18">
        <v>6</v>
      </c>
      <c r="D7" s="18" t="s">
        <v>47</v>
      </c>
      <c r="E7" s="18" t="s">
        <v>41</v>
      </c>
      <c r="F7" s="19" t="s">
        <v>48</v>
      </c>
      <c r="G7" s="19" t="s">
        <v>49</v>
      </c>
      <c r="H7" s="19" t="s">
        <v>50</v>
      </c>
      <c r="I7" s="19" t="s">
        <v>51</v>
      </c>
      <c r="J7" s="18" t="s">
        <v>21</v>
      </c>
      <c r="K7" s="19" t="s">
        <v>52</v>
      </c>
      <c r="L7" s="18" t="s">
        <v>21</v>
      </c>
      <c r="M7" s="17"/>
      <c r="N7" s="18"/>
    </row>
    <row r="8" spans="1:14" ht="12" customHeight="1">
      <c r="A8" s="15" t="s">
        <v>13</v>
      </c>
      <c r="B8" s="15" t="s">
        <v>14</v>
      </c>
      <c r="C8" s="15">
        <v>7</v>
      </c>
      <c r="D8" s="15" t="s">
        <v>53</v>
      </c>
      <c r="E8" s="15" t="s">
        <v>16</v>
      </c>
      <c r="F8" s="16" t="s">
        <v>54</v>
      </c>
      <c r="G8" s="16" t="s">
        <v>55</v>
      </c>
      <c r="H8" s="16" t="s">
        <v>56</v>
      </c>
      <c r="I8" s="16" t="s">
        <v>57</v>
      </c>
      <c r="J8" s="15" t="s">
        <v>21</v>
      </c>
      <c r="K8" s="16" t="s">
        <v>58</v>
      </c>
      <c r="L8" s="15" t="s">
        <v>38</v>
      </c>
      <c r="M8" s="17"/>
      <c r="N8" s="15" t="s">
        <v>59</v>
      </c>
    </row>
    <row r="9" spans="1:14" ht="12" customHeight="1">
      <c r="A9" s="18" t="s">
        <v>13</v>
      </c>
      <c r="B9" s="18" t="s">
        <v>14</v>
      </c>
      <c r="C9" s="18">
        <v>8</v>
      </c>
      <c r="D9" s="18" t="s">
        <v>60</v>
      </c>
      <c r="E9" s="18" t="s">
        <v>61</v>
      </c>
      <c r="F9" s="19" t="s">
        <v>62</v>
      </c>
      <c r="G9" s="19" t="s">
        <v>63</v>
      </c>
      <c r="H9" s="19" t="s">
        <v>26</v>
      </c>
      <c r="I9" s="19" t="s">
        <v>64</v>
      </c>
      <c r="J9" s="18" t="s">
        <v>21</v>
      </c>
      <c r="K9" s="19"/>
      <c r="L9" s="18" t="s">
        <v>38</v>
      </c>
      <c r="M9" s="17"/>
      <c r="N9" s="18"/>
    </row>
    <row r="10" spans="1:14" ht="12" customHeight="1">
      <c r="A10" s="15" t="s">
        <v>13</v>
      </c>
      <c r="B10" s="15" t="s">
        <v>14</v>
      </c>
      <c r="C10" s="15">
        <v>9</v>
      </c>
      <c r="D10" s="15" t="s">
        <v>65</v>
      </c>
      <c r="E10" s="15" t="s">
        <v>16</v>
      </c>
      <c r="F10" s="16" t="s">
        <v>66</v>
      </c>
      <c r="G10" s="16" t="s">
        <v>67</v>
      </c>
      <c r="H10" s="16" t="s">
        <v>68</v>
      </c>
      <c r="I10" s="16" t="s">
        <v>69</v>
      </c>
      <c r="J10" s="15" t="s">
        <v>21</v>
      </c>
      <c r="K10" s="16"/>
      <c r="L10" s="15" t="s">
        <v>38</v>
      </c>
      <c r="M10" s="17"/>
      <c r="N10" s="15"/>
    </row>
    <row r="11" spans="1:14" ht="12" customHeight="1">
      <c r="A11" s="18" t="s">
        <v>13</v>
      </c>
      <c r="B11" s="18" t="s">
        <v>14</v>
      </c>
      <c r="C11" s="18">
        <v>10</v>
      </c>
      <c r="D11" s="18"/>
      <c r="E11" s="18" t="s">
        <v>41</v>
      </c>
      <c r="F11" s="19" t="s">
        <v>70</v>
      </c>
      <c r="G11" s="19" t="s">
        <v>71</v>
      </c>
      <c r="H11" s="19" t="s">
        <v>72</v>
      </c>
      <c r="I11" s="19" t="s">
        <v>73</v>
      </c>
      <c r="J11" s="18" t="s">
        <v>21</v>
      </c>
      <c r="K11" s="19"/>
      <c r="L11" s="18" t="s">
        <v>21</v>
      </c>
      <c r="M11" s="17"/>
      <c r="N11" s="18"/>
    </row>
    <row r="12" spans="1:14" ht="12" customHeight="1">
      <c r="A12" s="15" t="s">
        <v>13</v>
      </c>
      <c r="B12" s="15" t="s">
        <v>14</v>
      </c>
      <c r="C12" s="15">
        <v>11</v>
      </c>
      <c r="D12" s="15"/>
      <c r="E12" s="15" t="s">
        <v>41</v>
      </c>
      <c r="F12" s="16" t="s">
        <v>74</v>
      </c>
      <c r="G12" s="16" t="s">
        <v>75</v>
      </c>
      <c r="H12" s="16" t="s">
        <v>76</v>
      </c>
      <c r="I12" s="16" t="s">
        <v>77</v>
      </c>
      <c r="J12" s="15" t="s">
        <v>21</v>
      </c>
      <c r="K12" s="16" t="s">
        <v>78</v>
      </c>
      <c r="L12" s="15" t="s">
        <v>21</v>
      </c>
      <c r="M12" s="17"/>
      <c r="N12" s="15"/>
    </row>
    <row r="13" spans="1:14" ht="38.25">
      <c r="A13" s="18" t="s">
        <v>13</v>
      </c>
      <c r="B13" s="18" t="s">
        <v>14</v>
      </c>
      <c r="C13" s="18">
        <v>12</v>
      </c>
      <c r="D13" s="18"/>
      <c r="E13" s="18" t="s">
        <v>16</v>
      </c>
      <c r="F13" s="23" t="s">
        <v>1060</v>
      </c>
      <c r="G13" s="19" t="s">
        <v>79</v>
      </c>
      <c r="H13" s="19" t="s">
        <v>80</v>
      </c>
      <c r="I13" s="19" t="s">
        <v>81</v>
      </c>
      <c r="J13" s="22" t="s">
        <v>21</v>
      </c>
      <c r="K13" s="19" t="s">
        <v>82</v>
      </c>
      <c r="L13" s="22" t="s">
        <v>38</v>
      </c>
      <c r="M13" s="17" t="s">
        <v>1014</v>
      </c>
      <c r="N13" s="18"/>
    </row>
    <row r="14" spans="1:14" ht="12" customHeight="1">
      <c r="A14" s="15" t="s">
        <v>13</v>
      </c>
      <c r="B14" s="15" t="s">
        <v>14</v>
      </c>
      <c r="C14" s="15">
        <v>13</v>
      </c>
      <c r="D14" s="15"/>
      <c r="E14" s="15" t="s">
        <v>16</v>
      </c>
      <c r="F14" s="16" t="s">
        <v>83</v>
      </c>
      <c r="G14" s="16" t="s">
        <v>84</v>
      </c>
      <c r="H14" s="16" t="s">
        <v>85</v>
      </c>
      <c r="I14" s="16" t="s">
        <v>86</v>
      </c>
      <c r="J14" s="15" t="s">
        <v>38</v>
      </c>
      <c r="K14" s="16" t="s">
        <v>87</v>
      </c>
      <c r="L14" s="15" t="s">
        <v>38</v>
      </c>
      <c r="M14" s="17"/>
      <c r="N14" s="15"/>
    </row>
    <row r="15" spans="1:14" ht="12" customHeight="1">
      <c r="A15" s="18" t="s">
        <v>13</v>
      </c>
      <c r="B15" s="18" t="s">
        <v>14</v>
      </c>
      <c r="C15" s="18">
        <v>14</v>
      </c>
      <c r="D15" s="18"/>
      <c r="E15" s="18" t="s">
        <v>16</v>
      </c>
      <c r="F15" s="19" t="s">
        <v>88</v>
      </c>
      <c r="G15" s="19" t="s">
        <v>89</v>
      </c>
      <c r="H15" s="19" t="s">
        <v>90</v>
      </c>
      <c r="I15" s="19" t="s">
        <v>91</v>
      </c>
      <c r="J15" s="18"/>
      <c r="K15" s="19" t="s">
        <v>92</v>
      </c>
      <c r="L15" s="18"/>
      <c r="M15" s="17"/>
      <c r="N15" s="18"/>
    </row>
    <row r="16" spans="1:14" ht="12" customHeight="1">
      <c r="A16" s="15" t="s">
        <v>13</v>
      </c>
      <c r="B16" s="15" t="s">
        <v>14</v>
      </c>
      <c r="C16" s="15">
        <v>15</v>
      </c>
      <c r="D16" s="15" t="s">
        <v>93</v>
      </c>
      <c r="E16" s="15" t="s">
        <v>16</v>
      </c>
      <c r="F16" s="16" t="s">
        <v>94</v>
      </c>
      <c r="G16" s="16" t="s">
        <v>95</v>
      </c>
      <c r="H16" s="16" t="s">
        <v>96</v>
      </c>
      <c r="I16" s="16" t="s">
        <v>97</v>
      </c>
      <c r="J16" s="15" t="s">
        <v>38</v>
      </c>
      <c r="K16" s="16"/>
      <c r="L16" s="15" t="s">
        <v>38</v>
      </c>
      <c r="M16" s="17"/>
      <c r="N16" s="15"/>
    </row>
    <row r="17" spans="1:14" ht="12" customHeight="1">
      <c r="A17" s="18" t="s">
        <v>13</v>
      </c>
      <c r="B17" s="18" t="s">
        <v>14</v>
      </c>
      <c r="C17" s="18">
        <v>16</v>
      </c>
      <c r="D17" s="18" t="s">
        <v>98</v>
      </c>
      <c r="E17" s="18" t="s">
        <v>16</v>
      </c>
      <c r="F17" s="19" t="s">
        <v>99</v>
      </c>
      <c r="G17" s="19" t="s">
        <v>100</v>
      </c>
      <c r="H17" s="19" t="s">
        <v>101</v>
      </c>
      <c r="I17" s="19" t="s">
        <v>102</v>
      </c>
      <c r="J17" s="18" t="s">
        <v>21</v>
      </c>
      <c r="K17" s="19" t="s">
        <v>103</v>
      </c>
      <c r="L17" s="18" t="s">
        <v>21</v>
      </c>
      <c r="M17" s="17"/>
      <c r="N17" s="18"/>
    </row>
    <row r="18" spans="1:14" ht="12" customHeight="1">
      <c r="A18" s="15" t="s">
        <v>13</v>
      </c>
      <c r="B18" s="15" t="s">
        <v>14</v>
      </c>
      <c r="C18" s="15">
        <v>17</v>
      </c>
      <c r="D18" s="15" t="s">
        <v>104</v>
      </c>
      <c r="E18" s="15" t="s">
        <v>16</v>
      </c>
      <c r="F18" s="16" t="s">
        <v>105</v>
      </c>
      <c r="G18" s="16" t="s">
        <v>106</v>
      </c>
      <c r="H18" s="16" t="s">
        <v>107</v>
      </c>
      <c r="I18" s="16" t="s">
        <v>108</v>
      </c>
      <c r="J18" s="15" t="s">
        <v>21</v>
      </c>
      <c r="K18" s="16" t="s">
        <v>109</v>
      </c>
      <c r="L18" s="15" t="s">
        <v>21</v>
      </c>
      <c r="M18" s="17"/>
      <c r="N18" s="15"/>
    </row>
    <row r="19" spans="1:14" ht="12" customHeight="1">
      <c r="A19" s="18" t="s">
        <v>13</v>
      </c>
      <c r="B19" s="18" t="s">
        <v>14</v>
      </c>
      <c r="C19" s="18">
        <v>18</v>
      </c>
      <c r="D19" s="18" t="s">
        <v>110</v>
      </c>
      <c r="E19" s="18" t="s">
        <v>16</v>
      </c>
      <c r="F19" s="19" t="s">
        <v>111</v>
      </c>
      <c r="G19" s="19" t="s">
        <v>112</v>
      </c>
      <c r="H19" s="19" t="s">
        <v>113</v>
      </c>
      <c r="I19" s="19" t="s">
        <v>114</v>
      </c>
      <c r="J19" s="18" t="s">
        <v>21</v>
      </c>
      <c r="K19" s="19" t="s">
        <v>115</v>
      </c>
      <c r="L19" s="18" t="s">
        <v>21</v>
      </c>
      <c r="M19" s="17"/>
      <c r="N19" s="18" t="s">
        <v>116</v>
      </c>
    </row>
    <row r="20" spans="1:14" ht="12" customHeight="1">
      <c r="A20" s="15" t="s">
        <v>13</v>
      </c>
      <c r="B20" s="15" t="s">
        <v>14</v>
      </c>
      <c r="C20" s="15">
        <v>19</v>
      </c>
      <c r="D20" s="15" t="s">
        <v>117</v>
      </c>
      <c r="E20" s="15" t="s">
        <v>16</v>
      </c>
      <c r="F20" s="16" t="s">
        <v>118</v>
      </c>
      <c r="G20" s="16" t="s">
        <v>119</v>
      </c>
      <c r="H20" s="16" t="s">
        <v>120</v>
      </c>
      <c r="I20" s="16" t="s">
        <v>121</v>
      </c>
      <c r="J20" s="15" t="s">
        <v>21</v>
      </c>
      <c r="K20" s="16" t="s">
        <v>122</v>
      </c>
      <c r="L20" s="15" t="s">
        <v>21</v>
      </c>
      <c r="M20" s="17"/>
      <c r="N20" s="15"/>
    </row>
    <row r="21" spans="1:14" ht="12" customHeight="1">
      <c r="A21" s="18" t="s">
        <v>13</v>
      </c>
      <c r="B21" s="18" t="s">
        <v>14</v>
      </c>
      <c r="C21" s="18">
        <v>20</v>
      </c>
      <c r="D21" s="18" t="s">
        <v>804</v>
      </c>
      <c r="E21" s="18" t="s">
        <v>16</v>
      </c>
      <c r="F21" s="19" t="s">
        <v>123</v>
      </c>
      <c r="G21" s="19"/>
      <c r="H21" s="19" t="s">
        <v>124</v>
      </c>
      <c r="I21" s="19" t="s">
        <v>125</v>
      </c>
      <c r="J21" s="18" t="s">
        <v>21</v>
      </c>
      <c r="K21" s="19" t="s">
        <v>126</v>
      </c>
      <c r="L21" s="18" t="s">
        <v>21</v>
      </c>
      <c r="M21" s="17"/>
      <c r="N21" s="18"/>
    </row>
    <row r="22" spans="1:14" ht="12" customHeight="1">
      <c r="A22" s="15" t="s">
        <v>13</v>
      </c>
      <c r="B22" s="15" t="s">
        <v>14</v>
      </c>
      <c r="C22" s="15">
        <v>21</v>
      </c>
      <c r="D22" s="15" t="s">
        <v>29</v>
      </c>
      <c r="E22" s="15" t="s">
        <v>16</v>
      </c>
      <c r="F22" s="16" t="s">
        <v>127</v>
      </c>
      <c r="G22" s="16" t="s">
        <v>128</v>
      </c>
      <c r="H22" s="16" t="s">
        <v>129</v>
      </c>
      <c r="I22" s="16" t="s">
        <v>130</v>
      </c>
      <c r="J22" s="15" t="s">
        <v>21</v>
      </c>
      <c r="K22" s="16" t="s">
        <v>131</v>
      </c>
      <c r="L22" s="15" t="s">
        <v>21</v>
      </c>
      <c r="M22" s="17"/>
      <c r="N22" s="15"/>
    </row>
    <row r="23" spans="1:14" ht="12" customHeight="1">
      <c r="A23" s="18" t="s">
        <v>13</v>
      </c>
      <c r="B23" s="18" t="s">
        <v>14</v>
      </c>
      <c r="C23" s="18">
        <v>22</v>
      </c>
      <c r="D23" s="18" t="s">
        <v>132</v>
      </c>
      <c r="E23" s="18" t="s">
        <v>16</v>
      </c>
      <c r="F23" s="19" t="s">
        <v>133</v>
      </c>
      <c r="G23" s="19" t="s">
        <v>75</v>
      </c>
      <c r="H23" s="19" t="s">
        <v>134</v>
      </c>
      <c r="I23" s="19" t="s">
        <v>135</v>
      </c>
      <c r="J23" s="18" t="s">
        <v>21</v>
      </c>
      <c r="K23" s="19" t="s">
        <v>136</v>
      </c>
      <c r="L23" s="18"/>
      <c r="M23" s="17"/>
      <c r="N23" s="18"/>
    </row>
    <row r="24" spans="1:14" ht="12" customHeight="1">
      <c r="A24" s="15" t="s">
        <v>13</v>
      </c>
      <c r="B24" s="15" t="s">
        <v>137</v>
      </c>
      <c r="C24" s="15">
        <v>1</v>
      </c>
      <c r="D24" s="15" t="s">
        <v>23</v>
      </c>
      <c r="E24" s="15" t="s">
        <v>16</v>
      </c>
      <c r="F24" s="16" t="s">
        <v>138</v>
      </c>
      <c r="G24" s="16" t="s">
        <v>139</v>
      </c>
      <c r="H24" s="16" t="s">
        <v>140</v>
      </c>
      <c r="I24" s="16" t="s">
        <v>141</v>
      </c>
      <c r="J24" s="15" t="s">
        <v>38</v>
      </c>
      <c r="K24" s="16" t="s">
        <v>142</v>
      </c>
      <c r="L24" s="15" t="s">
        <v>38</v>
      </c>
      <c r="M24" s="17"/>
      <c r="N24" s="15"/>
    </row>
    <row r="25" spans="1:14" ht="12" customHeight="1">
      <c r="A25" s="18" t="s">
        <v>13</v>
      </c>
      <c r="B25" s="18" t="s">
        <v>137</v>
      </c>
      <c r="C25" s="18">
        <v>2</v>
      </c>
      <c r="D25" s="18" t="s">
        <v>23</v>
      </c>
      <c r="E25" s="18" t="s">
        <v>16</v>
      </c>
      <c r="F25" s="19" t="s">
        <v>74</v>
      </c>
      <c r="G25" s="19" t="s">
        <v>143</v>
      </c>
      <c r="H25" s="19" t="s">
        <v>144</v>
      </c>
      <c r="I25" s="19" t="s">
        <v>145</v>
      </c>
      <c r="J25" s="18" t="s">
        <v>21</v>
      </c>
      <c r="K25" s="19" t="s">
        <v>146</v>
      </c>
      <c r="L25" s="18" t="s">
        <v>21</v>
      </c>
      <c r="M25" s="17"/>
      <c r="N25" s="18"/>
    </row>
    <row r="26" spans="1:14" ht="12" customHeight="1">
      <c r="A26" s="15" t="s">
        <v>13</v>
      </c>
      <c r="B26" s="15" t="s">
        <v>137</v>
      </c>
      <c r="C26" s="15">
        <v>3</v>
      </c>
      <c r="D26" s="15" t="s">
        <v>23</v>
      </c>
      <c r="E26" s="15" t="s">
        <v>16</v>
      </c>
      <c r="F26" s="16" t="s">
        <v>147</v>
      </c>
      <c r="G26" s="16" t="s">
        <v>148</v>
      </c>
      <c r="H26" s="16" t="s">
        <v>56</v>
      </c>
      <c r="I26" s="16" t="s">
        <v>149</v>
      </c>
      <c r="J26" s="15"/>
      <c r="K26" s="16" t="s">
        <v>150</v>
      </c>
      <c r="L26" s="15"/>
      <c r="M26" s="17"/>
      <c r="N26" s="15"/>
    </row>
    <row r="27" spans="1:14" ht="12" customHeight="1">
      <c r="A27" s="18" t="s">
        <v>13</v>
      </c>
      <c r="B27" s="18" t="s">
        <v>137</v>
      </c>
      <c r="C27" s="18">
        <v>4</v>
      </c>
      <c r="D27" s="18" t="s">
        <v>151</v>
      </c>
      <c r="E27" s="18" t="s">
        <v>41</v>
      </c>
      <c r="F27" s="19" t="s">
        <v>152</v>
      </c>
      <c r="G27" s="19" t="s">
        <v>153</v>
      </c>
      <c r="H27" s="19" t="s">
        <v>154</v>
      </c>
      <c r="I27" s="19" t="s">
        <v>155</v>
      </c>
      <c r="J27" s="18" t="s">
        <v>21</v>
      </c>
      <c r="K27" s="19" t="s">
        <v>156</v>
      </c>
      <c r="L27" s="18" t="s">
        <v>21</v>
      </c>
      <c r="M27" s="17"/>
      <c r="N27" s="18"/>
    </row>
    <row r="28" spans="1:14" ht="12" customHeight="1">
      <c r="A28" s="15" t="s">
        <v>13</v>
      </c>
      <c r="B28" s="15" t="s">
        <v>137</v>
      </c>
      <c r="C28" s="15">
        <v>5</v>
      </c>
      <c r="D28" s="15" t="s">
        <v>23</v>
      </c>
      <c r="E28" s="15" t="s">
        <v>16</v>
      </c>
      <c r="F28" s="16" t="s">
        <v>157</v>
      </c>
      <c r="G28" s="16" t="s">
        <v>158</v>
      </c>
      <c r="H28" s="16" t="s">
        <v>159</v>
      </c>
      <c r="I28" s="16" t="s">
        <v>160</v>
      </c>
      <c r="J28" s="15" t="s">
        <v>38</v>
      </c>
      <c r="K28" s="16" t="s">
        <v>161</v>
      </c>
      <c r="L28" s="15" t="s">
        <v>38</v>
      </c>
      <c r="M28" s="17"/>
      <c r="N28" s="15"/>
    </row>
    <row r="29" spans="1:14" ht="12" customHeight="1">
      <c r="A29" s="18" t="s">
        <v>13</v>
      </c>
      <c r="B29" s="18" t="s">
        <v>137</v>
      </c>
      <c r="C29" s="18">
        <v>6</v>
      </c>
      <c r="D29" s="18" t="s">
        <v>151</v>
      </c>
      <c r="E29" s="18" t="s">
        <v>41</v>
      </c>
      <c r="F29" s="19" t="s">
        <v>162</v>
      </c>
      <c r="G29" s="19" t="s">
        <v>163</v>
      </c>
      <c r="H29" s="19" t="s">
        <v>164</v>
      </c>
      <c r="I29" s="19" t="s">
        <v>165</v>
      </c>
      <c r="J29" s="18" t="s">
        <v>21</v>
      </c>
      <c r="K29" s="19" t="s">
        <v>166</v>
      </c>
      <c r="L29" s="18" t="s">
        <v>21</v>
      </c>
      <c r="M29" s="17"/>
      <c r="N29" s="18"/>
    </row>
    <row r="30" spans="1:14" ht="12" customHeight="1">
      <c r="A30" s="15" t="s">
        <v>13</v>
      </c>
      <c r="B30" s="15" t="s">
        <v>137</v>
      </c>
      <c r="C30" s="15">
        <v>7</v>
      </c>
      <c r="D30" s="15" t="s">
        <v>23</v>
      </c>
      <c r="E30" s="15" t="s">
        <v>16</v>
      </c>
      <c r="F30" s="16" t="s">
        <v>167</v>
      </c>
      <c r="G30" s="16" t="s">
        <v>168</v>
      </c>
      <c r="H30" s="16" t="s">
        <v>169</v>
      </c>
      <c r="I30" s="16" t="s">
        <v>170</v>
      </c>
      <c r="J30" s="15" t="s">
        <v>38</v>
      </c>
      <c r="K30" s="16" t="s">
        <v>171</v>
      </c>
      <c r="L30" s="15" t="s">
        <v>38</v>
      </c>
      <c r="M30" s="17"/>
      <c r="N30" s="15"/>
    </row>
    <row r="31" spans="1:14" ht="12" customHeight="1">
      <c r="A31" s="18" t="s">
        <v>13</v>
      </c>
      <c r="B31" s="18" t="s">
        <v>137</v>
      </c>
      <c r="C31" s="18">
        <v>8</v>
      </c>
      <c r="D31" s="18" t="s">
        <v>151</v>
      </c>
      <c r="E31" s="18" t="s">
        <v>41</v>
      </c>
      <c r="F31" s="19" t="s">
        <v>172</v>
      </c>
      <c r="G31" s="19" t="s">
        <v>173</v>
      </c>
      <c r="H31" s="19" t="s">
        <v>174</v>
      </c>
      <c r="I31" s="19" t="s">
        <v>175</v>
      </c>
      <c r="J31" s="18" t="s">
        <v>38</v>
      </c>
      <c r="K31" s="19" t="s">
        <v>176</v>
      </c>
      <c r="L31" s="18" t="s">
        <v>38</v>
      </c>
      <c r="M31" s="17"/>
      <c r="N31" s="18"/>
    </row>
    <row r="32" spans="1:14" ht="12" customHeight="1">
      <c r="A32" s="15" t="s">
        <v>13</v>
      </c>
      <c r="B32" s="15" t="s">
        <v>137</v>
      </c>
      <c r="C32" s="15">
        <v>9</v>
      </c>
      <c r="D32" s="15" t="s">
        <v>23</v>
      </c>
      <c r="E32" s="15" t="s">
        <v>16</v>
      </c>
      <c r="F32" s="16" t="s">
        <v>177</v>
      </c>
      <c r="G32" s="16" t="s">
        <v>106</v>
      </c>
      <c r="H32" s="16" t="s">
        <v>178</v>
      </c>
      <c r="I32" s="16" t="s">
        <v>179</v>
      </c>
      <c r="J32" s="15" t="s">
        <v>21</v>
      </c>
      <c r="K32" s="16" t="s">
        <v>176</v>
      </c>
      <c r="L32" s="15" t="s">
        <v>38</v>
      </c>
      <c r="M32" s="17"/>
      <c r="N32" s="15"/>
    </row>
    <row r="33" spans="1:14" ht="12" customHeight="1">
      <c r="A33" s="18" t="s">
        <v>13</v>
      </c>
      <c r="B33" s="18" t="s">
        <v>137</v>
      </c>
      <c r="C33" s="18">
        <v>10</v>
      </c>
      <c r="D33" s="18" t="s">
        <v>23</v>
      </c>
      <c r="E33" s="18" t="s">
        <v>16</v>
      </c>
      <c r="F33" s="19" t="s">
        <v>180</v>
      </c>
      <c r="G33" s="19" t="s">
        <v>181</v>
      </c>
      <c r="H33" s="19" t="s">
        <v>26</v>
      </c>
      <c r="I33" s="19" t="s">
        <v>182</v>
      </c>
      <c r="J33" s="18" t="s">
        <v>21</v>
      </c>
      <c r="K33" s="19" t="s">
        <v>183</v>
      </c>
      <c r="L33" s="18" t="s">
        <v>21</v>
      </c>
      <c r="M33" s="17"/>
      <c r="N33" s="18"/>
    </row>
    <row r="34" spans="1:14" ht="12" customHeight="1">
      <c r="A34" s="15" t="s">
        <v>13</v>
      </c>
      <c r="B34" s="15" t="s">
        <v>137</v>
      </c>
      <c r="C34" s="15">
        <v>11</v>
      </c>
      <c r="D34" s="15" t="s">
        <v>23</v>
      </c>
      <c r="E34" s="15" t="s">
        <v>16</v>
      </c>
      <c r="F34" s="16" t="s">
        <v>184</v>
      </c>
      <c r="G34" s="16" t="s">
        <v>185</v>
      </c>
      <c r="H34" s="16" t="s">
        <v>186</v>
      </c>
      <c r="I34" s="16" t="s">
        <v>187</v>
      </c>
      <c r="J34" s="15" t="s">
        <v>21</v>
      </c>
      <c r="K34" s="16"/>
      <c r="L34" s="15" t="s">
        <v>38</v>
      </c>
      <c r="M34" s="17"/>
      <c r="N34" s="15"/>
    </row>
    <row r="35" spans="1:14" ht="12" customHeight="1">
      <c r="A35" s="18" t="s">
        <v>13</v>
      </c>
      <c r="B35" s="18" t="s">
        <v>137</v>
      </c>
      <c r="C35" s="18">
        <v>12</v>
      </c>
      <c r="D35" s="18" t="s">
        <v>23</v>
      </c>
      <c r="E35" s="18" t="s">
        <v>16</v>
      </c>
      <c r="F35" s="19" t="s">
        <v>188</v>
      </c>
      <c r="G35" s="19" t="s">
        <v>189</v>
      </c>
      <c r="H35" s="19" t="s">
        <v>190</v>
      </c>
      <c r="I35" s="19" t="s">
        <v>191</v>
      </c>
      <c r="J35" s="18" t="s">
        <v>38</v>
      </c>
      <c r="K35" s="19" t="s">
        <v>192</v>
      </c>
      <c r="L35" s="18" t="s">
        <v>38</v>
      </c>
      <c r="M35" s="17"/>
      <c r="N35" s="18"/>
    </row>
    <row r="36" spans="1:14" ht="12" customHeight="1">
      <c r="A36" s="15" t="s">
        <v>13</v>
      </c>
      <c r="B36" s="15" t="s">
        <v>137</v>
      </c>
      <c r="C36" s="15">
        <v>13</v>
      </c>
      <c r="D36" s="15" t="s">
        <v>151</v>
      </c>
      <c r="E36" s="15" t="s">
        <v>41</v>
      </c>
      <c r="F36" s="16" t="s">
        <v>193</v>
      </c>
      <c r="G36" s="16" t="s">
        <v>63</v>
      </c>
      <c r="H36" s="16" t="s">
        <v>194</v>
      </c>
      <c r="I36" s="16" t="s">
        <v>195</v>
      </c>
      <c r="J36" s="15" t="s">
        <v>21</v>
      </c>
      <c r="K36" s="16" t="s">
        <v>196</v>
      </c>
      <c r="L36" s="15"/>
      <c r="M36" s="17"/>
      <c r="N36" s="15"/>
    </row>
    <row r="37" spans="1:14" ht="12" customHeight="1">
      <c r="A37" s="18" t="s">
        <v>13</v>
      </c>
      <c r="B37" s="18" t="s">
        <v>137</v>
      </c>
      <c r="C37" s="18">
        <v>14</v>
      </c>
      <c r="D37" s="18" t="s">
        <v>23</v>
      </c>
      <c r="E37" s="18" t="s">
        <v>16</v>
      </c>
      <c r="F37" s="19" t="s">
        <v>197</v>
      </c>
      <c r="G37" s="19" t="s">
        <v>198</v>
      </c>
      <c r="H37" s="19" t="s">
        <v>199</v>
      </c>
      <c r="I37" s="19" t="s">
        <v>200</v>
      </c>
      <c r="J37" s="18"/>
      <c r="K37" s="19" t="s">
        <v>201</v>
      </c>
      <c r="L37" s="18"/>
      <c r="M37" s="17"/>
      <c r="N37" s="18"/>
    </row>
    <row r="38" spans="1:14" ht="12" customHeight="1">
      <c r="A38" s="15" t="s">
        <v>13</v>
      </c>
      <c r="B38" s="15" t="s">
        <v>137</v>
      </c>
      <c r="C38" s="15">
        <v>15</v>
      </c>
      <c r="D38" s="15" t="s">
        <v>23</v>
      </c>
      <c r="E38" s="15" t="s">
        <v>16</v>
      </c>
      <c r="F38" s="16" t="s">
        <v>202</v>
      </c>
      <c r="G38" s="16" t="s">
        <v>203</v>
      </c>
      <c r="H38" s="16" t="s">
        <v>204</v>
      </c>
      <c r="I38" s="16" t="s">
        <v>205</v>
      </c>
      <c r="J38" s="15" t="s">
        <v>38</v>
      </c>
      <c r="K38" s="16" t="s">
        <v>206</v>
      </c>
      <c r="L38" s="15" t="s">
        <v>38</v>
      </c>
      <c r="M38" s="17"/>
      <c r="N38" s="15"/>
    </row>
    <row r="39" spans="1:14" ht="12" customHeight="1">
      <c r="A39" s="18" t="s">
        <v>13</v>
      </c>
      <c r="B39" s="18" t="s">
        <v>137</v>
      </c>
      <c r="C39" s="18">
        <v>16</v>
      </c>
      <c r="D39" s="18" t="s">
        <v>23</v>
      </c>
      <c r="E39" s="18" t="s">
        <v>16</v>
      </c>
      <c r="F39" s="19" t="s">
        <v>207</v>
      </c>
      <c r="G39" s="19" t="s">
        <v>208</v>
      </c>
      <c r="H39" s="19" t="s">
        <v>209</v>
      </c>
      <c r="I39" s="19" t="s">
        <v>210</v>
      </c>
      <c r="J39" s="18" t="s">
        <v>21</v>
      </c>
      <c r="K39" s="19"/>
      <c r="L39" s="18" t="s">
        <v>38</v>
      </c>
      <c r="M39" s="17"/>
      <c r="N39" s="18"/>
    </row>
    <row r="40" spans="1:14" ht="12" customHeight="1">
      <c r="A40" s="15" t="s">
        <v>13</v>
      </c>
      <c r="B40" s="15" t="s">
        <v>137</v>
      </c>
      <c r="C40" s="15">
        <v>17</v>
      </c>
      <c r="D40" s="15" t="s">
        <v>151</v>
      </c>
      <c r="E40" s="15" t="s">
        <v>41</v>
      </c>
      <c r="F40" s="16" t="s">
        <v>211</v>
      </c>
      <c r="G40" s="16" t="s">
        <v>212</v>
      </c>
      <c r="H40" s="16" t="s">
        <v>213</v>
      </c>
      <c r="I40" s="16" t="s">
        <v>214</v>
      </c>
      <c r="J40" s="15" t="s">
        <v>21</v>
      </c>
      <c r="K40" s="16" t="s">
        <v>215</v>
      </c>
      <c r="L40" s="15" t="s">
        <v>21</v>
      </c>
      <c r="M40" s="17"/>
      <c r="N40" s="15"/>
    </row>
    <row r="41" spans="1:14" ht="12" customHeight="1">
      <c r="A41" s="18" t="s">
        <v>13</v>
      </c>
      <c r="B41" s="18" t="s">
        <v>137</v>
      </c>
      <c r="C41" s="18">
        <v>18</v>
      </c>
      <c r="D41" s="18" t="s">
        <v>151</v>
      </c>
      <c r="E41" s="18" t="s">
        <v>41</v>
      </c>
      <c r="F41" s="19" t="s">
        <v>216</v>
      </c>
      <c r="G41" s="19" t="s">
        <v>106</v>
      </c>
      <c r="H41" s="19" t="s">
        <v>217</v>
      </c>
      <c r="I41" s="19" t="s">
        <v>218</v>
      </c>
      <c r="J41" s="18"/>
      <c r="K41" s="19" t="s">
        <v>219</v>
      </c>
      <c r="L41" s="18"/>
      <c r="M41" s="17"/>
      <c r="N41" s="18"/>
    </row>
    <row r="42" spans="1:14" ht="12" customHeight="1">
      <c r="A42" s="15" t="s">
        <v>13</v>
      </c>
      <c r="B42" s="15" t="s">
        <v>137</v>
      </c>
      <c r="C42" s="15">
        <v>19</v>
      </c>
      <c r="D42" s="15" t="s">
        <v>151</v>
      </c>
      <c r="E42" s="15" t="s">
        <v>41</v>
      </c>
      <c r="F42" s="16" t="s">
        <v>220</v>
      </c>
      <c r="G42" s="16" t="s">
        <v>221</v>
      </c>
      <c r="H42" s="16" t="s">
        <v>222</v>
      </c>
      <c r="I42" s="16" t="s">
        <v>223</v>
      </c>
      <c r="J42" s="15"/>
      <c r="K42" s="16" t="s">
        <v>176</v>
      </c>
      <c r="L42" s="15"/>
      <c r="M42" s="17"/>
      <c r="N42" s="15"/>
    </row>
    <row r="43" spans="1:14" ht="12" customHeight="1">
      <c r="A43" s="18" t="s">
        <v>13</v>
      </c>
      <c r="B43" s="18" t="s">
        <v>137</v>
      </c>
      <c r="C43" s="18">
        <v>20</v>
      </c>
      <c r="D43" s="18" t="s">
        <v>151</v>
      </c>
      <c r="E43" s="18" t="s">
        <v>41</v>
      </c>
      <c r="F43" s="19" t="s">
        <v>224</v>
      </c>
      <c r="G43" s="19" t="s">
        <v>225</v>
      </c>
      <c r="H43" s="19" t="s">
        <v>226</v>
      </c>
      <c r="I43" s="19" t="s">
        <v>227</v>
      </c>
      <c r="J43" s="18" t="s">
        <v>21</v>
      </c>
      <c r="K43" s="19"/>
      <c r="L43" s="18"/>
      <c r="M43" s="17"/>
      <c r="N43" s="18"/>
    </row>
    <row r="44" spans="1:14" ht="12" customHeight="1">
      <c r="A44" s="15" t="s">
        <v>13</v>
      </c>
      <c r="B44" s="15" t="s">
        <v>137</v>
      </c>
      <c r="C44" s="15">
        <v>21</v>
      </c>
      <c r="D44" s="15" t="s">
        <v>151</v>
      </c>
      <c r="E44" s="15" t="s">
        <v>41</v>
      </c>
      <c r="F44" s="16" t="s">
        <v>228</v>
      </c>
      <c r="G44" s="16" t="s">
        <v>229</v>
      </c>
      <c r="H44" s="16" t="s">
        <v>230</v>
      </c>
      <c r="I44" s="16" t="s">
        <v>231</v>
      </c>
      <c r="J44" s="15"/>
      <c r="K44" s="16" t="s">
        <v>232</v>
      </c>
      <c r="L44" s="15"/>
      <c r="M44" s="17"/>
      <c r="N44" s="15"/>
    </row>
    <row r="45" spans="1:14" ht="12" customHeight="1">
      <c r="A45" s="18" t="s">
        <v>13</v>
      </c>
      <c r="B45" s="18" t="s">
        <v>137</v>
      </c>
      <c r="C45" s="18">
        <v>22</v>
      </c>
      <c r="D45" s="18" t="s">
        <v>23</v>
      </c>
      <c r="E45" s="18" t="s">
        <v>16</v>
      </c>
      <c r="F45" s="19" t="s">
        <v>233</v>
      </c>
      <c r="G45" s="19" t="s">
        <v>234</v>
      </c>
      <c r="H45" s="19" t="s">
        <v>235</v>
      </c>
      <c r="I45" s="19" t="s">
        <v>236</v>
      </c>
      <c r="J45" s="18" t="s">
        <v>21</v>
      </c>
      <c r="K45" s="19" t="s">
        <v>237</v>
      </c>
      <c r="L45" s="18" t="s">
        <v>38</v>
      </c>
      <c r="M45" s="17"/>
      <c r="N45" s="18"/>
    </row>
    <row r="46" spans="1:14" ht="12" customHeight="1">
      <c r="A46" s="15" t="s">
        <v>13</v>
      </c>
      <c r="B46" s="15" t="s">
        <v>137</v>
      </c>
      <c r="C46" s="15">
        <v>23</v>
      </c>
      <c r="D46" s="15" t="s">
        <v>151</v>
      </c>
      <c r="E46" s="15" t="s">
        <v>41</v>
      </c>
      <c r="F46" s="16" t="s">
        <v>238</v>
      </c>
      <c r="G46" s="16" t="s">
        <v>239</v>
      </c>
      <c r="H46" s="16" t="s">
        <v>217</v>
      </c>
      <c r="I46" s="16" t="s">
        <v>240</v>
      </c>
      <c r="J46" s="15"/>
      <c r="K46" s="16" t="s">
        <v>176</v>
      </c>
      <c r="L46" s="15"/>
      <c r="M46" s="17"/>
      <c r="N46" s="15"/>
    </row>
    <row r="47" spans="1:14" ht="12" customHeight="1">
      <c r="A47" s="18" t="s">
        <v>13</v>
      </c>
      <c r="B47" s="18" t="s">
        <v>137</v>
      </c>
      <c r="C47" s="18">
        <v>24</v>
      </c>
      <c r="D47" s="18" t="s">
        <v>47</v>
      </c>
      <c r="E47" s="18" t="s">
        <v>41</v>
      </c>
      <c r="F47" s="19" t="s">
        <v>241</v>
      </c>
      <c r="G47" s="19"/>
      <c r="H47" s="19" t="s">
        <v>242</v>
      </c>
      <c r="I47" s="19" t="s">
        <v>243</v>
      </c>
      <c r="J47" s="18" t="s">
        <v>21</v>
      </c>
      <c r="K47" s="19" t="s">
        <v>244</v>
      </c>
      <c r="L47" s="18" t="s">
        <v>38</v>
      </c>
      <c r="M47" s="17"/>
      <c r="N47" s="18"/>
    </row>
    <row r="48" spans="1:14" ht="25.5">
      <c r="A48" s="15" t="s">
        <v>13</v>
      </c>
      <c r="B48" s="15" t="s">
        <v>137</v>
      </c>
      <c r="C48" s="15">
        <v>25</v>
      </c>
      <c r="D48" s="15" t="s">
        <v>245</v>
      </c>
      <c r="E48" s="15" t="s">
        <v>16</v>
      </c>
      <c r="F48" s="27" t="s">
        <v>1033</v>
      </c>
      <c r="G48" s="16"/>
      <c r="H48" s="16" t="s">
        <v>246</v>
      </c>
      <c r="I48" s="16" t="s">
        <v>247</v>
      </c>
      <c r="J48" s="26" t="s">
        <v>38</v>
      </c>
      <c r="K48" s="16" t="s">
        <v>244</v>
      </c>
      <c r="L48" s="15" t="s">
        <v>38</v>
      </c>
      <c r="M48" s="25" t="s">
        <v>1016</v>
      </c>
      <c r="N48" s="15"/>
    </row>
    <row r="49" spans="1:14" ht="12" customHeight="1">
      <c r="A49" s="18" t="s">
        <v>13</v>
      </c>
      <c r="B49" s="18" t="s">
        <v>137</v>
      </c>
      <c r="C49" s="18">
        <v>26</v>
      </c>
      <c r="D49" s="18" t="s">
        <v>245</v>
      </c>
      <c r="E49" s="18" t="s">
        <v>16</v>
      </c>
      <c r="F49" s="19" t="s">
        <v>248</v>
      </c>
      <c r="G49" s="19" t="s">
        <v>190</v>
      </c>
      <c r="H49" s="19" t="s">
        <v>249</v>
      </c>
      <c r="I49" s="19" t="s">
        <v>250</v>
      </c>
      <c r="J49" s="18" t="s">
        <v>21</v>
      </c>
      <c r="K49" s="19" t="s">
        <v>244</v>
      </c>
      <c r="L49" s="18" t="s">
        <v>38</v>
      </c>
      <c r="M49" s="17"/>
      <c r="N49" s="18"/>
    </row>
    <row r="50" spans="1:14" ht="12" customHeight="1">
      <c r="A50" s="15" t="s">
        <v>13</v>
      </c>
      <c r="B50" s="15" t="s">
        <v>137</v>
      </c>
      <c r="C50" s="15">
        <v>27</v>
      </c>
      <c r="D50" s="15" t="s">
        <v>245</v>
      </c>
      <c r="E50" s="15" t="s">
        <v>16</v>
      </c>
      <c r="F50" s="16" t="s">
        <v>251</v>
      </c>
      <c r="G50" s="16"/>
      <c r="H50" s="16" t="s">
        <v>252</v>
      </c>
      <c r="I50" s="16" t="s">
        <v>253</v>
      </c>
      <c r="J50" s="15" t="s">
        <v>38</v>
      </c>
      <c r="K50" s="16" t="s">
        <v>244</v>
      </c>
      <c r="L50" s="15" t="s">
        <v>38</v>
      </c>
      <c r="M50" s="17"/>
      <c r="N50" s="15"/>
    </row>
    <row r="51" spans="1:14" ht="38.25">
      <c r="A51" s="18" t="s">
        <v>13</v>
      </c>
      <c r="B51" s="18" t="s">
        <v>137</v>
      </c>
      <c r="C51" s="18">
        <v>28</v>
      </c>
      <c r="D51" s="18" t="s">
        <v>245</v>
      </c>
      <c r="E51" s="18" t="s">
        <v>16</v>
      </c>
      <c r="F51" s="23" t="s">
        <v>1034</v>
      </c>
      <c r="G51" s="19"/>
      <c r="H51" s="19" t="s">
        <v>254</v>
      </c>
      <c r="I51" s="19" t="s">
        <v>255</v>
      </c>
      <c r="J51" s="22" t="s">
        <v>21</v>
      </c>
      <c r="K51" s="19" t="s">
        <v>244</v>
      </c>
      <c r="L51" s="18" t="s">
        <v>38</v>
      </c>
      <c r="M51" s="25" t="s">
        <v>1017</v>
      </c>
      <c r="N51" s="18"/>
    </row>
    <row r="52" spans="1:14" ht="12" customHeight="1">
      <c r="A52" s="15" t="s">
        <v>13</v>
      </c>
      <c r="B52" s="15" t="s">
        <v>137</v>
      </c>
      <c r="C52" s="15">
        <v>29</v>
      </c>
      <c r="D52" s="15" t="s">
        <v>245</v>
      </c>
      <c r="E52" s="15" t="s">
        <v>16</v>
      </c>
      <c r="F52" s="16" t="s">
        <v>256</v>
      </c>
      <c r="G52" s="16" t="s">
        <v>257</v>
      </c>
      <c r="H52" s="16" t="s">
        <v>258</v>
      </c>
      <c r="I52" s="16" t="s">
        <v>259</v>
      </c>
      <c r="J52" s="15" t="s">
        <v>21</v>
      </c>
      <c r="K52" s="16" t="s">
        <v>244</v>
      </c>
      <c r="L52" s="15" t="s">
        <v>38</v>
      </c>
      <c r="M52" s="17"/>
      <c r="N52" s="15"/>
    </row>
    <row r="53" spans="1:14" ht="12" customHeight="1">
      <c r="A53" s="18" t="s">
        <v>13</v>
      </c>
      <c r="B53" s="18" t="s">
        <v>137</v>
      </c>
      <c r="C53" s="18">
        <v>30</v>
      </c>
      <c r="D53" s="18" t="s">
        <v>47</v>
      </c>
      <c r="E53" s="18" t="s">
        <v>41</v>
      </c>
      <c r="F53" s="19" t="s">
        <v>260</v>
      </c>
      <c r="G53" s="19"/>
      <c r="H53" s="19" t="s">
        <v>261</v>
      </c>
      <c r="I53" s="19" t="s">
        <v>262</v>
      </c>
      <c r="J53" s="18" t="s">
        <v>21</v>
      </c>
      <c r="K53" s="19" t="s">
        <v>244</v>
      </c>
      <c r="L53" s="18" t="s">
        <v>38</v>
      </c>
      <c r="M53" s="17"/>
      <c r="N53" s="18"/>
    </row>
    <row r="54" spans="1:14" ht="12" customHeight="1">
      <c r="A54" s="15" t="s">
        <v>13</v>
      </c>
      <c r="B54" s="15" t="s">
        <v>137</v>
      </c>
      <c r="C54" s="15">
        <v>31</v>
      </c>
      <c r="D54" s="15" t="s">
        <v>245</v>
      </c>
      <c r="E54" s="15" t="s">
        <v>16</v>
      </c>
      <c r="F54" s="16" t="s">
        <v>263</v>
      </c>
      <c r="G54" s="16" t="s">
        <v>264</v>
      </c>
      <c r="H54" s="16" t="s">
        <v>265</v>
      </c>
      <c r="I54" s="16" t="s">
        <v>266</v>
      </c>
      <c r="J54" s="15"/>
      <c r="K54" s="16" t="s">
        <v>244</v>
      </c>
      <c r="L54" s="15" t="s">
        <v>38</v>
      </c>
      <c r="M54" s="17"/>
      <c r="N54" s="15"/>
    </row>
    <row r="55" spans="1:14" ht="12" customHeight="1">
      <c r="A55" s="18" t="s">
        <v>13</v>
      </c>
      <c r="B55" s="18" t="s">
        <v>137</v>
      </c>
      <c r="C55" s="18">
        <v>32</v>
      </c>
      <c r="D55" s="18" t="s">
        <v>245</v>
      </c>
      <c r="E55" s="18" t="s">
        <v>16</v>
      </c>
      <c r="F55" s="19" t="s">
        <v>267</v>
      </c>
      <c r="G55" s="19"/>
      <c r="H55" s="19" t="s">
        <v>268</v>
      </c>
      <c r="I55" s="19" t="s">
        <v>269</v>
      </c>
      <c r="J55" s="18" t="s">
        <v>21</v>
      </c>
      <c r="K55" s="19" t="s">
        <v>244</v>
      </c>
      <c r="L55" s="18" t="s">
        <v>38</v>
      </c>
      <c r="M55" s="17"/>
      <c r="N55" s="18"/>
    </row>
    <row r="56" spans="1:14" ht="12" customHeight="1">
      <c r="A56" s="15" t="s">
        <v>13</v>
      </c>
      <c r="B56" s="15" t="s">
        <v>137</v>
      </c>
      <c r="C56" s="15">
        <v>33</v>
      </c>
      <c r="D56" s="15" t="s">
        <v>47</v>
      </c>
      <c r="E56" s="15" t="s">
        <v>41</v>
      </c>
      <c r="F56" s="16" t="s">
        <v>270</v>
      </c>
      <c r="G56" s="16"/>
      <c r="H56" s="16" t="s">
        <v>271</v>
      </c>
      <c r="I56" s="16" t="s">
        <v>272</v>
      </c>
      <c r="J56" s="15" t="s">
        <v>38</v>
      </c>
      <c r="K56" s="16" t="s">
        <v>244</v>
      </c>
      <c r="L56" s="15" t="s">
        <v>38</v>
      </c>
      <c r="M56" s="17"/>
      <c r="N56" s="15"/>
    </row>
    <row r="57" spans="1:14" ht="12" customHeight="1">
      <c r="A57" s="18" t="s">
        <v>13</v>
      </c>
      <c r="B57" s="18" t="s">
        <v>137</v>
      </c>
      <c r="C57" s="18">
        <v>34</v>
      </c>
      <c r="D57" s="18" t="s">
        <v>245</v>
      </c>
      <c r="E57" s="18" t="s">
        <v>16</v>
      </c>
      <c r="F57" s="19" t="s">
        <v>273</v>
      </c>
      <c r="G57" s="19" t="s">
        <v>274</v>
      </c>
      <c r="H57" s="19" t="s">
        <v>275</v>
      </c>
      <c r="I57" s="19" t="s">
        <v>276</v>
      </c>
      <c r="J57" s="18" t="s">
        <v>38</v>
      </c>
      <c r="K57" s="19" t="s">
        <v>244</v>
      </c>
      <c r="L57" s="18" t="s">
        <v>38</v>
      </c>
      <c r="M57" s="17"/>
      <c r="N57" s="18"/>
    </row>
    <row r="58" spans="1:14" ht="12" customHeight="1">
      <c r="A58" s="15" t="s">
        <v>13</v>
      </c>
      <c r="B58" s="15" t="s">
        <v>137</v>
      </c>
      <c r="C58" s="15">
        <v>35</v>
      </c>
      <c r="D58" s="15" t="s">
        <v>47</v>
      </c>
      <c r="E58" s="15" t="s">
        <v>41</v>
      </c>
      <c r="F58" s="16" t="s">
        <v>139</v>
      </c>
      <c r="G58" s="16" t="s">
        <v>277</v>
      </c>
      <c r="H58" s="16" t="s">
        <v>278</v>
      </c>
      <c r="I58" s="16" t="s">
        <v>279</v>
      </c>
      <c r="J58" s="15"/>
      <c r="K58" s="16" t="s">
        <v>244</v>
      </c>
      <c r="L58" s="15" t="s">
        <v>38</v>
      </c>
      <c r="M58" s="17"/>
      <c r="N58" s="15"/>
    </row>
    <row r="59" spans="1:14" ht="12" customHeight="1">
      <c r="A59" s="18" t="s">
        <v>13</v>
      </c>
      <c r="B59" s="18" t="s">
        <v>137</v>
      </c>
      <c r="C59" s="18">
        <v>36</v>
      </c>
      <c r="D59" s="18" t="s">
        <v>47</v>
      </c>
      <c r="E59" s="18" t="s">
        <v>41</v>
      </c>
      <c r="F59" s="19" t="s">
        <v>280</v>
      </c>
      <c r="G59" s="19" t="s">
        <v>281</v>
      </c>
      <c r="H59" s="19" t="s">
        <v>282</v>
      </c>
      <c r="I59" s="19" t="s">
        <v>283</v>
      </c>
      <c r="J59" s="18" t="s">
        <v>21</v>
      </c>
      <c r="K59" s="19" t="s">
        <v>244</v>
      </c>
      <c r="L59" s="18" t="s">
        <v>38</v>
      </c>
      <c r="M59" s="17"/>
      <c r="N59" s="18"/>
    </row>
    <row r="60" spans="1:14" ht="12" customHeight="1">
      <c r="A60" s="15" t="s">
        <v>13</v>
      </c>
      <c r="B60" s="15" t="s">
        <v>137</v>
      </c>
      <c r="C60" s="15">
        <v>37</v>
      </c>
      <c r="D60" s="15" t="s">
        <v>245</v>
      </c>
      <c r="E60" s="15" t="s">
        <v>16</v>
      </c>
      <c r="F60" s="16" t="s">
        <v>284</v>
      </c>
      <c r="G60" s="16"/>
      <c r="H60" s="16" t="s">
        <v>285</v>
      </c>
      <c r="I60" s="16" t="s">
        <v>286</v>
      </c>
      <c r="J60" s="15" t="s">
        <v>21</v>
      </c>
      <c r="K60" s="16" t="s">
        <v>244</v>
      </c>
      <c r="L60" s="15" t="s">
        <v>38</v>
      </c>
      <c r="M60" s="17"/>
      <c r="N60" s="15"/>
    </row>
    <row r="61" spans="1:14" ht="12" customHeight="1">
      <c r="A61" s="18" t="s">
        <v>13</v>
      </c>
      <c r="B61" s="18" t="s">
        <v>137</v>
      </c>
      <c r="C61" s="18">
        <v>38</v>
      </c>
      <c r="D61" s="18" t="s">
        <v>47</v>
      </c>
      <c r="E61" s="18" t="s">
        <v>41</v>
      </c>
      <c r="F61" s="19" t="s">
        <v>287</v>
      </c>
      <c r="G61" s="19"/>
      <c r="H61" s="19" t="s">
        <v>288</v>
      </c>
      <c r="I61" s="19" t="s">
        <v>289</v>
      </c>
      <c r="J61" s="18"/>
      <c r="K61" s="19" t="s">
        <v>244</v>
      </c>
      <c r="L61" s="18" t="s">
        <v>38</v>
      </c>
      <c r="M61" s="17"/>
      <c r="N61" s="18"/>
    </row>
    <row r="62" spans="1:14" ht="38.25">
      <c r="A62" s="15" t="s">
        <v>13</v>
      </c>
      <c r="B62" s="15" t="s">
        <v>137</v>
      </c>
      <c r="C62" s="15">
        <v>39</v>
      </c>
      <c r="D62" s="15" t="s">
        <v>47</v>
      </c>
      <c r="E62" s="15" t="s">
        <v>41</v>
      </c>
      <c r="F62" s="27" t="s">
        <v>1035</v>
      </c>
      <c r="G62" s="16"/>
      <c r="H62" s="16" t="s">
        <v>290</v>
      </c>
      <c r="I62" s="16" t="s">
        <v>291</v>
      </c>
      <c r="J62" s="26" t="s">
        <v>21</v>
      </c>
      <c r="K62" s="16" t="s">
        <v>244</v>
      </c>
      <c r="L62" s="15" t="s">
        <v>38</v>
      </c>
      <c r="M62" s="25" t="s">
        <v>1018</v>
      </c>
      <c r="N62" s="15"/>
    </row>
    <row r="63" spans="1:14" ht="12" customHeight="1">
      <c r="A63" s="18" t="s">
        <v>13</v>
      </c>
      <c r="B63" s="18" t="s">
        <v>137</v>
      </c>
      <c r="C63" s="18">
        <v>40</v>
      </c>
      <c r="D63" s="18" t="s">
        <v>245</v>
      </c>
      <c r="E63" s="18" t="s">
        <v>16</v>
      </c>
      <c r="F63" s="19" t="s">
        <v>292</v>
      </c>
      <c r="G63" s="19"/>
      <c r="H63" s="19" t="s">
        <v>293</v>
      </c>
      <c r="I63" s="19" t="s">
        <v>294</v>
      </c>
      <c r="J63" s="18" t="s">
        <v>21</v>
      </c>
      <c r="K63" s="19" t="s">
        <v>244</v>
      </c>
      <c r="L63" s="18" t="s">
        <v>38</v>
      </c>
      <c r="M63" s="17"/>
      <c r="N63" s="18"/>
    </row>
    <row r="64" spans="1:14" ht="12" customHeight="1">
      <c r="A64" s="15" t="s">
        <v>13</v>
      </c>
      <c r="B64" s="15" t="s">
        <v>137</v>
      </c>
      <c r="C64" s="15">
        <v>41</v>
      </c>
      <c r="D64" s="15" t="s">
        <v>245</v>
      </c>
      <c r="E64" s="15" t="s">
        <v>16</v>
      </c>
      <c r="F64" s="16" t="s">
        <v>295</v>
      </c>
      <c r="G64" s="16"/>
      <c r="H64" s="16" t="s">
        <v>296</v>
      </c>
      <c r="I64" s="16" t="s">
        <v>297</v>
      </c>
      <c r="J64" s="15" t="s">
        <v>21</v>
      </c>
      <c r="K64" s="16" t="s">
        <v>244</v>
      </c>
      <c r="L64" s="15" t="s">
        <v>38</v>
      </c>
      <c r="M64" s="17"/>
      <c r="N64" s="15"/>
    </row>
    <row r="65" spans="1:14" ht="12" customHeight="1">
      <c r="A65" s="18" t="s">
        <v>13</v>
      </c>
      <c r="B65" s="18" t="s">
        <v>137</v>
      </c>
      <c r="C65" s="18">
        <v>42</v>
      </c>
      <c r="D65" s="18" t="s">
        <v>47</v>
      </c>
      <c r="E65" s="18" t="s">
        <v>41</v>
      </c>
      <c r="F65" s="19" t="s">
        <v>298</v>
      </c>
      <c r="G65" s="19"/>
      <c r="H65" s="19" t="s">
        <v>299</v>
      </c>
      <c r="I65" s="19" t="s">
        <v>300</v>
      </c>
      <c r="J65" s="18" t="s">
        <v>38</v>
      </c>
      <c r="K65" s="19" t="s">
        <v>244</v>
      </c>
      <c r="L65" s="18" t="s">
        <v>38</v>
      </c>
      <c r="M65" s="17"/>
      <c r="N65" s="18"/>
    </row>
    <row r="66" spans="1:14" ht="12" customHeight="1">
      <c r="A66" s="15" t="s">
        <v>13</v>
      </c>
      <c r="B66" s="15" t="s">
        <v>137</v>
      </c>
      <c r="C66" s="15">
        <v>43</v>
      </c>
      <c r="D66" s="15" t="s">
        <v>245</v>
      </c>
      <c r="E66" s="15" t="s">
        <v>16</v>
      </c>
      <c r="F66" s="16" t="s">
        <v>301</v>
      </c>
      <c r="G66" s="16"/>
      <c r="H66" s="16" t="s">
        <v>302</v>
      </c>
      <c r="I66" s="16" t="s">
        <v>303</v>
      </c>
      <c r="J66" s="15" t="s">
        <v>21</v>
      </c>
      <c r="K66" s="16" t="s">
        <v>244</v>
      </c>
      <c r="L66" s="15" t="s">
        <v>38</v>
      </c>
      <c r="M66" s="17"/>
      <c r="N66" s="15"/>
    </row>
    <row r="67" spans="1:14" ht="12" customHeight="1">
      <c r="A67" s="18" t="s">
        <v>13</v>
      </c>
      <c r="B67" s="18" t="s">
        <v>137</v>
      </c>
      <c r="C67" s="18">
        <v>44</v>
      </c>
      <c r="D67" s="18" t="s">
        <v>304</v>
      </c>
      <c r="E67" s="18" t="s">
        <v>16</v>
      </c>
      <c r="F67" s="19" t="s">
        <v>305</v>
      </c>
      <c r="G67" s="19" t="s">
        <v>306</v>
      </c>
      <c r="H67" s="19" t="s">
        <v>307</v>
      </c>
      <c r="I67" s="19" t="s">
        <v>308</v>
      </c>
      <c r="J67" s="18"/>
      <c r="K67" s="19" t="s">
        <v>244</v>
      </c>
      <c r="L67" s="18" t="s">
        <v>38</v>
      </c>
      <c r="M67" s="17"/>
      <c r="N67" s="18"/>
    </row>
    <row r="68" spans="1:14" ht="12" customHeight="1">
      <c r="A68" s="15" t="s">
        <v>13</v>
      </c>
      <c r="B68" s="15" t="s">
        <v>137</v>
      </c>
      <c r="C68" s="15">
        <v>45</v>
      </c>
      <c r="D68" s="15" t="s">
        <v>245</v>
      </c>
      <c r="E68" s="15" t="s">
        <v>16</v>
      </c>
      <c r="F68" s="16" t="s">
        <v>309</v>
      </c>
      <c r="G68" s="16"/>
      <c r="H68" s="16" t="s">
        <v>310</v>
      </c>
      <c r="I68" s="16" t="s">
        <v>311</v>
      </c>
      <c r="J68" s="15"/>
      <c r="K68" s="16" t="s">
        <v>244</v>
      </c>
      <c r="L68" s="15" t="s">
        <v>38</v>
      </c>
      <c r="M68" s="17"/>
      <c r="N68" s="15"/>
    </row>
    <row r="69" spans="1:14" ht="12" customHeight="1">
      <c r="A69" s="18" t="s">
        <v>13</v>
      </c>
      <c r="B69" s="18" t="s">
        <v>137</v>
      </c>
      <c r="C69" s="18">
        <v>46</v>
      </c>
      <c r="D69" s="18" t="s">
        <v>47</v>
      </c>
      <c r="E69" s="18" t="s">
        <v>41</v>
      </c>
      <c r="F69" s="23" t="s">
        <v>312</v>
      </c>
      <c r="G69" s="19"/>
      <c r="H69" s="19" t="s">
        <v>313</v>
      </c>
      <c r="I69" s="19" t="s">
        <v>314</v>
      </c>
      <c r="J69" s="18" t="s">
        <v>38</v>
      </c>
      <c r="K69" s="28" t="s">
        <v>244</v>
      </c>
      <c r="L69" s="18" t="s">
        <v>38</v>
      </c>
      <c r="M69" s="17"/>
      <c r="N69" s="18"/>
    </row>
    <row r="70" spans="1:14" ht="12" customHeight="1">
      <c r="A70" s="15" t="s">
        <v>13</v>
      </c>
      <c r="B70" s="15" t="s">
        <v>137</v>
      </c>
      <c r="C70" s="15">
        <v>47</v>
      </c>
      <c r="D70" s="15" t="s">
        <v>245</v>
      </c>
      <c r="E70" s="15" t="s">
        <v>16</v>
      </c>
      <c r="F70" s="16" t="s">
        <v>315</v>
      </c>
      <c r="G70" s="16"/>
      <c r="H70" s="16" t="s">
        <v>316</v>
      </c>
      <c r="I70" s="16" t="s">
        <v>317</v>
      </c>
      <c r="J70" s="15" t="s">
        <v>21</v>
      </c>
      <c r="K70" s="16" t="s">
        <v>244</v>
      </c>
      <c r="L70" s="15" t="s">
        <v>38</v>
      </c>
      <c r="M70" s="17"/>
      <c r="N70" s="15"/>
    </row>
    <row r="71" spans="1:14" ht="12" customHeight="1">
      <c r="A71" s="18" t="s">
        <v>13</v>
      </c>
      <c r="B71" s="18" t="s">
        <v>137</v>
      </c>
      <c r="C71" s="18">
        <v>48</v>
      </c>
      <c r="D71" s="18" t="s">
        <v>318</v>
      </c>
      <c r="E71" s="18" t="s">
        <v>16</v>
      </c>
      <c r="F71" s="19" t="s">
        <v>319</v>
      </c>
      <c r="G71" s="19"/>
      <c r="H71" s="19" t="s">
        <v>320</v>
      </c>
      <c r="I71" s="19" t="s">
        <v>321</v>
      </c>
      <c r="J71" s="18"/>
      <c r="K71" s="19" t="s">
        <v>244</v>
      </c>
      <c r="L71" s="18" t="s">
        <v>38</v>
      </c>
      <c r="M71" s="17"/>
      <c r="N71" s="18"/>
    </row>
    <row r="72" spans="1:14" ht="12" customHeight="1">
      <c r="A72" s="15" t="s">
        <v>13</v>
      </c>
      <c r="B72" s="15" t="s">
        <v>137</v>
      </c>
      <c r="C72" s="15">
        <v>49</v>
      </c>
      <c r="D72" s="15" t="s">
        <v>47</v>
      </c>
      <c r="E72" s="15" t="s">
        <v>41</v>
      </c>
      <c r="F72" s="16" t="s">
        <v>322</v>
      </c>
      <c r="G72" s="16"/>
      <c r="H72" s="16" t="s">
        <v>323</v>
      </c>
      <c r="I72" s="16" t="s">
        <v>324</v>
      </c>
      <c r="J72" s="15"/>
      <c r="K72" s="16" t="s">
        <v>244</v>
      </c>
      <c r="L72" s="15" t="s">
        <v>38</v>
      </c>
      <c r="M72" s="17"/>
      <c r="N72" s="15"/>
    </row>
    <row r="73" spans="1:14" ht="25.5">
      <c r="A73" s="18" t="s">
        <v>13</v>
      </c>
      <c r="B73" s="18" t="s">
        <v>137</v>
      </c>
      <c r="C73" s="18">
        <v>50</v>
      </c>
      <c r="D73" s="18" t="s">
        <v>47</v>
      </c>
      <c r="E73" s="18" t="s">
        <v>41</v>
      </c>
      <c r="F73" s="23" t="s">
        <v>1038</v>
      </c>
      <c r="G73" s="19" t="s">
        <v>105</v>
      </c>
      <c r="H73" s="19" t="s">
        <v>325</v>
      </c>
      <c r="I73" s="19" t="s">
        <v>326</v>
      </c>
      <c r="J73" s="18" t="s">
        <v>21</v>
      </c>
      <c r="K73" s="19" t="s">
        <v>244</v>
      </c>
      <c r="L73" s="18" t="s">
        <v>38</v>
      </c>
      <c r="M73" s="25" t="s">
        <v>1019</v>
      </c>
      <c r="N73" s="18"/>
    </row>
    <row r="74" spans="1:14" ht="12" customHeight="1">
      <c r="A74" s="15" t="s">
        <v>13</v>
      </c>
      <c r="B74" s="15" t="s">
        <v>137</v>
      </c>
      <c r="C74" s="15">
        <v>51</v>
      </c>
      <c r="D74" s="15" t="s">
        <v>245</v>
      </c>
      <c r="E74" s="15" t="s">
        <v>16</v>
      </c>
      <c r="F74" s="16" t="s">
        <v>327</v>
      </c>
      <c r="G74" s="16" t="s">
        <v>328</v>
      </c>
      <c r="H74" s="16" t="s">
        <v>329</v>
      </c>
      <c r="I74" s="16" t="s">
        <v>330</v>
      </c>
      <c r="J74" s="15" t="s">
        <v>21</v>
      </c>
      <c r="K74" s="16" t="s">
        <v>244</v>
      </c>
      <c r="L74" s="15" t="s">
        <v>38</v>
      </c>
      <c r="M74" s="25"/>
      <c r="N74" s="15"/>
    </row>
    <row r="75" spans="1:14" ht="25.5">
      <c r="A75" s="18" t="s">
        <v>13</v>
      </c>
      <c r="B75" s="18" t="s">
        <v>137</v>
      </c>
      <c r="C75" s="18">
        <v>52</v>
      </c>
      <c r="D75" s="18" t="s">
        <v>47</v>
      </c>
      <c r="E75" s="18" t="s">
        <v>41</v>
      </c>
      <c r="F75" s="23" t="s">
        <v>1037</v>
      </c>
      <c r="G75" s="19"/>
      <c r="H75" s="19" t="s">
        <v>72</v>
      </c>
      <c r="I75" s="19" t="s">
        <v>331</v>
      </c>
      <c r="J75" s="18" t="s">
        <v>21</v>
      </c>
      <c r="K75" s="19" t="s">
        <v>244</v>
      </c>
      <c r="L75" s="18" t="s">
        <v>38</v>
      </c>
      <c r="M75" s="25" t="s">
        <v>1020</v>
      </c>
      <c r="N75" s="18"/>
    </row>
    <row r="76" spans="1:14" ht="12" customHeight="1">
      <c r="A76" s="15" t="s">
        <v>13</v>
      </c>
      <c r="B76" s="15" t="s">
        <v>137</v>
      </c>
      <c r="C76" s="15">
        <v>53</v>
      </c>
      <c r="D76" s="15" t="s">
        <v>47</v>
      </c>
      <c r="E76" s="15" t="s">
        <v>41</v>
      </c>
      <c r="F76" s="16" t="s">
        <v>332</v>
      </c>
      <c r="G76" s="16" t="s">
        <v>333</v>
      </c>
      <c r="H76" s="16" t="s">
        <v>334</v>
      </c>
      <c r="I76" s="16" t="s">
        <v>335</v>
      </c>
      <c r="J76" s="15" t="s">
        <v>21</v>
      </c>
      <c r="K76" s="16" t="s">
        <v>244</v>
      </c>
      <c r="L76" s="15" t="s">
        <v>38</v>
      </c>
      <c r="M76" s="17"/>
      <c r="N76" s="15"/>
    </row>
    <row r="77" spans="1:14" ht="12" customHeight="1">
      <c r="A77" s="18" t="s">
        <v>13</v>
      </c>
      <c r="B77" s="18" t="s">
        <v>137</v>
      </c>
      <c r="C77" s="18">
        <v>54</v>
      </c>
      <c r="D77" s="18" t="s">
        <v>245</v>
      </c>
      <c r="E77" s="18" t="s">
        <v>16</v>
      </c>
      <c r="F77" s="19" t="s">
        <v>336</v>
      </c>
      <c r="G77" s="19" t="s">
        <v>337</v>
      </c>
      <c r="H77" s="19" t="s">
        <v>338</v>
      </c>
      <c r="I77" s="19" t="s">
        <v>339</v>
      </c>
      <c r="J77" s="18" t="s">
        <v>21</v>
      </c>
      <c r="K77" s="19" t="s">
        <v>244</v>
      </c>
      <c r="L77" s="18" t="s">
        <v>38</v>
      </c>
      <c r="M77" s="17"/>
      <c r="N77" s="18"/>
    </row>
    <row r="78" spans="1:14" ht="12" customHeight="1">
      <c r="A78" s="15" t="s">
        <v>13</v>
      </c>
      <c r="B78" s="15" t="s">
        <v>137</v>
      </c>
      <c r="C78" s="15">
        <v>55</v>
      </c>
      <c r="D78" s="15" t="s">
        <v>245</v>
      </c>
      <c r="E78" s="15" t="s">
        <v>16</v>
      </c>
      <c r="F78" s="16" t="s">
        <v>340</v>
      </c>
      <c r="G78" s="16" t="s">
        <v>341</v>
      </c>
      <c r="H78" s="16" t="s">
        <v>342</v>
      </c>
      <c r="I78" s="16" t="s">
        <v>343</v>
      </c>
      <c r="J78" s="15" t="s">
        <v>21</v>
      </c>
      <c r="K78" s="16" t="s">
        <v>244</v>
      </c>
      <c r="L78" s="15" t="s">
        <v>38</v>
      </c>
      <c r="M78" s="17"/>
      <c r="N78" s="15"/>
    </row>
    <row r="79" spans="1:14" ht="12" customHeight="1">
      <c r="A79" s="18" t="s">
        <v>13</v>
      </c>
      <c r="B79" s="18" t="s">
        <v>137</v>
      </c>
      <c r="C79" s="18">
        <v>56</v>
      </c>
      <c r="D79" s="18" t="s">
        <v>47</v>
      </c>
      <c r="E79" s="18" t="s">
        <v>41</v>
      </c>
      <c r="F79" s="19" t="s">
        <v>344</v>
      </c>
      <c r="G79" s="19" t="s">
        <v>345</v>
      </c>
      <c r="H79" s="19" t="s">
        <v>346</v>
      </c>
      <c r="I79" s="19" t="s">
        <v>347</v>
      </c>
      <c r="J79" s="18" t="s">
        <v>38</v>
      </c>
      <c r="K79" s="19" t="s">
        <v>244</v>
      </c>
      <c r="L79" s="18" t="s">
        <v>38</v>
      </c>
      <c r="M79" s="17"/>
      <c r="N79" s="18"/>
    </row>
    <row r="80" spans="1:14" ht="25.5">
      <c r="A80" s="15" t="s">
        <v>13</v>
      </c>
      <c r="B80" s="15" t="s">
        <v>137</v>
      </c>
      <c r="C80" s="15">
        <v>57</v>
      </c>
      <c r="D80" s="15" t="s">
        <v>245</v>
      </c>
      <c r="E80" s="15" t="s">
        <v>16</v>
      </c>
      <c r="F80" s="27" t="s">
        <v>1036</v>
      </c>
      <c r="G80" s="16"/>
      <c r="H80" s="16" t="s">
        <v>348</v>
      </c>
      <c r="I80" s="16" t="s">
        <v>349</v>
      </c>
      <c r="J80" s="15" t="s">
        <v>21</v>
      </c>
      <c r="K80" s="16" t="s">
        <v>244</v>
      </c>
      <c r="L80" s="15" t="s">
        <v>38</v>
      </c>
      <c r="M80" s="25" t="s">
        <v>1021</v>
      </c>
      <c r="N80" s="15"/>
    </row>
    <row r="81" spans="1:14" ht="12" customHeight="1">
      <c r="A81" s="18" t="s">
        <v>13</v>
      </c>
      <c r="B81" s="18" t="s">
        <v>137</v>
      </c>
      <c r="C81" s="18">
        <v>58</v>
      </c>
      <c r="D81" s="18" t="s">
        <v>245</v>
      </c>
      <c r="E81" s="18" t="s">
        <v>16</v>
      </c>
      <c r="F81" s="19" t="s">
        <v>350</v>
      </c>
      <c r="G81" s="19" t="s">
        <v>351</v>
      </c>
      <c r="H81" s="19" t="s">
        <v>352</v>
      </c>
      <c r="I81" s="19" t="s">
        <v>353</v>
      </c>
      <c r="J81" s="18" t="s">
        <v>21</v>
      </c>
      <c r="K81" s="19" t="s">
        <v>244</v>
      </c>
      <c r="L81" s="18" t="s">
        <v>38</v>
      </c>
      <c r="M81" s="17"/>
      <c r="N81" s="18"/>
    </row>
    <row r="82" spans="1:14" ht="12" customHeight="1">
      <c r="A82" s="15" t="s">
        <v>13</v>
      </c>
      <c r="B82" s="15" t="s">
        <v>137</v>
      </c>
      <c r="C82" s="15">
        <v>59</v>
      </c>
      <c r="D82" s="15" t="s">
        <v>245</v>
      </c>
      <c r="E82" s="15" t="s">
        <v>16</v>
      </c>
      <c r="F82" s="16" t="s">
        <v>354</v>
      </c>
      <c r="G82" s="16"/>
      <c r="H82" s="16" t="s">
        <v>355</v>
      </c>
      <c r="I82" s="16" t="s">
        <v>356</v>
      </c>
      <c r="J82" s="15"/>
      <c r="K82" s="16" t="s">
        <v>244</v>
      </c>
      <c r="L82" s="15" t="s">
        <v>38</v>
      </c>
      <c r="M82" s="17"/>
      <c r="N82" s="15"/>
    </row>
    <row r="83" spans="1:14" ht="12" customHeight="1">
      <c r="A83" s="18" t="s">
        <v>13</v>
      </c>
      <c r="B83" s="18" t="s">
        <v>137</v>
      </c>
      <c r="C83" s="18">
        <v>60</v>
      </c>
      <c r="D83" s="18" t="s">
        <v>47</v>
      </c>
      <c r="E83" s="18" t="s">
        <v>41</v>
      </c>
      <c r="F83" s="19" t="s">
        <v>357</v>
      </c>
      <c r="G83" s="19"/>
      <c r="H83" s="19" t="s">
        <v>358</v>
      </c>
      <c r="I83" s="19" t="s">
        <v>359</v>
      </c>
      <c r="J83" s="18"/>
      <c r="K83" s="19" t="s">
        <v>244</v>
      </c>
      <c r="L83" s="18" t="s">
        <v>38</v>
      </c>
      <c r="M83" s="17"/>
      <c r="N83" s="18"/>
    </row>
    <row r="84" spans="1:14" ht="12" customHeight="1">
      <c r="A84" s="15" t="s">
        <v>13</v>
      </c>
      <c r="B84" s="15" t="s">
        <v>137</v>
      </c>
      <c r="C84" s="15">
        <v>61</v>
      </c>
      <c r="D84" s="15" t="s">
        <v>245</v>
      </c>
      <c r="E84" s="15" t="s">
        <v>16</v>
      </c>
      <c r="F84" s="16" t="s">
        <v>360</v>
      </c>
      <c r="G84" s="16"/>
      <c r="H84" s="16" t="s">
        <v>361</v>
      </c>
      <c r="I84" s="16" t="s">
        <v>362</v>
      </c>
      <c r="J84" s="15"/>
      <c r="K84" s="16" t="s">
        <v>244</v>
      </c>
      <c r="L84" s="15" t="s">
        <v>38</v>
      </c>
      <c r="M84" s="17"/>
      <c r="N84" s="15"/>
    </row>
    <row r="85" spans="1:14" ht="12" customHeight="1">
      <c r="A85" s="18" t="s">
        <v>13</v>
      </c>
      <c r="B85" s="18" t="s">
        <v>137</v>
      </c>
      <c r="C85" s="18">
        <v>62</v>
      </c>
      <c r="D85" s="18" t="s">
        <v>245</v>
      </c>
      <c r="E85" s="18" t="s">
        <v>16</v>
      </c>
      <c r="F85" s="19" t="s">
        <v>363</v>
      </c>
      <c r="G85" s="19"/>
      <c r="H85" s="19" t="s">
        <v>364</v>
      </c>
      <c r="I85" s="19" t="s">
        <v>365</v>
      </c>
      <c r="J85" s="18" t="s">
        <v>38</v>
      </c>
      <c r="K85" s="19" t="s">
        <v>244</v>
      </c>
      <c r="L85" s="18" t="s">
        <v>38</v>
      </c>
      <c r="M85" s="17"/>
      <c r="N85" s="18"/>
    </row>
    <row r="86" spans="1:14" ht="12" customHeight="1">
      <c r="A86" s="15" t="s">
        <v>13</v>
      </c>
      <c r="B86" s="15" t="s">
        <v>137</v>
      </c>
      <c r="C86" s="15">
        <v>63</v>
      </c>
      <c r="D86" s="15" t="s">
        <v>47</v>
      </c>
      <c r="E86" s="15" t="s">
        <v>41</v>
      </c>
      <c r="F86" s="16" t="s">
        <v>366</v>
      </c>
      <c r="G86" s="16"/>
      <c r="H86" s="16" t="s">
        <v>367</v>
      </c>
      <c r="I86" s="16" t="s">
        <v>368</v>
      </c>
      <c r="J86" s="15" t="s">
        <v>38</v>
      </c>
      <c r="K86" s="16" t="s">
        <v>244</v>
      </c>
      <c r="L86" s="15" t="s">
        <v>38</v>
      </c>
      <c r="M86" s="17"/>
      <c r="N86" s="15"/>
    </row>
    <row r="87" spans="1:14" ht="12" customHeight="1">
      <c r="A87" s="18" t="s">
        <v>13</v>
      </c>
      <c r="B87" s="18" t="s">
        <v>137</v>
      </c>
      <c r="C87" s="18">
        <v>64</v>
      </c>
      <c r="D87" s="18" t="s">
        <v>245</v>
      </c>
      <c r="E87" s="18" t="s">
        <v>16</v>
      </c>
      <c r="F87" s="19" t="s">
        <v>369</v>
      </c>
      <c r="G87" s="19" t="s">
        <v>370</v>
      </c>
      <c r="H87" s="19" t="s">
        <v>371</v>
      </c>
      <c r="I87" s="19" t="s">
        <v>372</v>
      </c>
      <c r="J87" s="18" t="s">
        <v>21</v>
      </c>
      <c r="K87" s="19" t="s">
        <v>244</v>
      </c>
      <c r="L87" s="18" t="s">
        <v>38</v>
      </c>
      <c r="M87" s="17"/>
      <c r="N87" s="18"/>
    </row>
    <row r="88" spans="1:14" ht="12" customHeight="1">
      <c r="A88" s="15" t="s">
        <v>13</v>
      </c>
      <c r="B88" s="15" t="s">
        <v>137</v>
      </c>
      <c r="C88" s="15">
        <v>65</v>
      </c>
      <c r="D88" s="15" t="s">
        <v>47</v>
      </c>
      <c r="E88" s="15" t="s">
        <v>41</v>
      </c>
      <c r="F88" s="16" t="s">
        <v>373</v>
      </c>
      <c r="G88" s="16" t="s">
        <v>374</v>
      </c>
      <c r="H88" s="16" t="s">
        <v>375</v>
      </c>
      <c r="I88" s="16" t="s">
        <v>376</v>
      </c>
      <c r="J88" s="15"/>
      <c r="K88" s="16" t="s">
        <v>244</v>
      </c>
      <c r="L88" s="15" t="s">
        <v>38</v>
      </c>
      <c r="M88" s="17"/>
      <c r="N88" s="15"/>
    </row>
    <row r="89" spans="1:14" ht="12" customHeight="1">
      <c r="A89" s="18" t="s">
        <v>13</v>
      </c>
      <c r="B89" s="18" t="s">
        <v>137</v>
      </c>
      <c r="C89" s="18">
        <v>66</v>
      </c>
      <c r="D89" s="18" t="s">
        <v>47</v>
      </c>
      <c r="E89" s="18" t="s">
        <v>41</v>
      </c>
      <c r="F89" s="19" t="s">
        <v>377</v>
      </c>
      <c r="G89" s="19" t="s">
        <v>105</v>
      </c>
      <c r="H89" s="19" t="s">
        <v>378</v>
      </c>
      <c r="I89" s="19" t="s">
        <v>379</v>
      </c>
      <c r="J89" s="18" t="s">
        <v>21</v>
      </c>
      <c r="K89" s="19" t="s">
        <v>244</v>
      </c>
      <c r="L89" s="18" t="s">
        <v>38</v>
      </c>
      <c r="M89" s="17"/>
      <c r="N89" s="18"/>
    </row>
    <row r="90" spans="1:14" ht="12" customHeight="1">
      <c r="A90" s="15" t="s">
        <v>13</v>
      </c>
      <c r="B90" s="15" t="s">
        <v>137</v>
      </c>
      <c r="C90" s="15">
        <v>67</v>
      </c>
      <c r="D90" s="15" t="s">
        <v>380</v>
      </c>
      <c r="E90" s="15" t="s">
        <v>16</v>
      </c>
      <c r="F90" s="16" t="s">
        <v>381</v>
      </c>
      <c r="G90" s="16" t="s">
        <v>382</v>
      </c>
      <c r="H90" s="16" t="s">
        <v>383</v>
      </c>
      <c r="I90" s="16" t="s">
        <v>384</v>
      </c>
      <c r="J90" s="15" t="s">
        <v>21</v>
      </c>
      <c r="K90" s="30" t="s">
        <v>1039</v>
      </c>
      <c r="L90" s="15" t="s">
        <v>21</v>
      </c>
      <c r="M90" s="17"/>
      <c r="N90" s="15"/>
    </row>
    <row r="91" spans="1:14" ht="12" customHeight="1">
      <c r="A91" s="18" t="s">
        <v>13</v>
      </c>
      <c r="B91" s="18" t="s">
        <v>137</v>
      </c>
      <c r="C91" s="18">
        <v>68</v>
      </c>
      <c r="D91" s="18" t="s">
        <v>380</v>
      </c>
      <c r="E91" s="18" t="s">
        <v>16</v>
      </c>
      <c r="F91" s="19" t="s">
        <v>385</v>
      </c>
      <c r="G91" s="19" t="s">
        <v>386</v>
      </c>
      <c r="H91" s="19" t="s">
        <v>387</v>
      </c>
      <c r="I91" s="19" t="s">
        <v>388</v>
      </c>
      <c r="J91" s="18"/>
      <c r="K91" s="19"/>
      <c r="L91" s="18"/>
      <c r="M91" s="17"/>
      <c r="N91" s="18"/>
    </row>
    <row r="92" spans="1:14" ht="12" customHeight="1">
      <c r="A92" s="15" t="s">
        <v>13</v>
      </c>
      <c r="B92" s="15" t="s">
        <v>137</v>
      </c>
      <c r="C92" s="15">
        <v>69</v>
      </c>
      <c r="D92" s="15" t="s">
        <v>380</v>
      </c>
      <c r="E92" s="15" t="s">
        <v>16</v>
      </c>
      <c r="F92" s="16" t="s">
        <v>389</v>
      </c>
      <c r="G92" s="16" t="s">
        <v>390</v>
      </c>
      <c r="H92" s="16" t="s">
        <v>391</v>
      </c>
      <c r="I92" s="16" t="s">
        <v>392</v>
      </c>
      <c r="J92" s="15" t="s">
        <v>21</v>
      </c>
      <c r="K92" s="16"/>
      <c r="L92" s="15" t="s">
        <v>38</v>
      </c>
      <c r="M92" s="17"/>
      <c r="N92" s="15"/>
    </row>
    <row r="93" spans="1:14" ht="12" customHeight="1">
      <c r="A93" s="18" t="s">
        <v>13</v>
      </c>
      <c r="B93" s="18" t="s">
        <v>137</v>
      </c>
      <c r="C93" s="18">
        <v>70</v>
      </c>
      <c r="D93" s="18" t="s">
        <v>380</v>
      </c>
      <c r="E93" s="18" t="s">
        <v>16</v>
      </c>
      <c r="F93" s="19" t="s">
        <v>393</v>
      </c>
      <c r="G93" s="19" t="s">
        <v>153</v>
      </c>
      <c r="H93" s="19" t="s">
        <v>394</v>
      </c>
      <c r="I93" s="19" t="s">
        <v>395</v>
      </c>
      <c r="J93" s="18"/>
      <c r="K93" s="19" t="s">
        <v>396</v>
      </c>
      <c r="L93" s="18"/>
      <c r="M93" s="17"/>
      <c r="N93" s="18"/>
    </row>
    <row r="94" spans="1:14" ht="12" customHeight="1">
      <c r="A94" s="15" t="s">
        <v>13</v>
      </c>
      <c r="B94" s="15" t="s">
        <v>137</v>
      </c>
      <c r="C94" s="15">
        <v>71</v>
      </c>
      <c r="D94" s="15" t="s">
        <v>380</v>
      </c>
      <c r="E94" s="15" t="s">
        <v>16</v>
      </c>
      <c r="F94" s="16" t="s">
        <v>397</v>
      </c>
      <c r="G94" s="16" t="s">
        <v>398</v>
      </c>
      <c r="H94" s="16" t="s">
        <v>85</v>
      </c>
      <c r="I94" s="16" t="s">
        <v>392</v>
      </c>
      <c r="J94" s="15" t="s">
        <v>21</v>
      </c>
      <c r="K94" s="16" t="s">
        <v>399</v>
      </c>
      <c r="L94" s="15" t="s">
        <v>21</v>
      </c>
      <c r="M94" s="17"/>
      <c r="N94" s="15"/>
    </row>
    <row r="95" spans="1:14" ht="12" customHeight="1">
      <c r="A95" s="18" t="s">
        <v>13</v>
      </c>
      <c r="B95" s="18" t="s">
        <v>137</v>
      </c>
      <c r="C95" s="18">
        <v>72</v>
      </c>
      <c r="D95" s="18" t="s">
        <v>380</v>
      </c>
      <c r="E95" s="18" t="s">
        <v>16</v>
      </c>
      <c r="F95" s="19" t="s">
        <v>400</v>
      </c>
      <c r="G95" s="19" t="s">
        <v>401</v>
      </c>
      <c r="H95" s="19" t="s">
        <v>235</v>
      </c>
      <c r="I95" s="19" t="s">
        <v>402</v>
      </c>
      <c r="J95" s="18" t="s">
        <v>38</v>
      </c>
      <c r="K95" s="19" t="s">
        <v>403</v>
      </c>
      <c r="L95" s="18" t="s">
        <v>38</v>
      </c>
      <c r="M95" s="17"/>
      <c r="N95" s="18"/>
    </row>
    <row r="96" spans="1:14" ht="12" customHeight="1">
      <c r="A96" s="15" t="s">
        <v>13</v>
      </c>
      <c r="B96" s="15" t="s">
        <v>137</v>
      </c>
      <c r="C96" s="15">
        <v>73</v>
      </c>
      <c r="D96" s="15" t="s">
        <v>380</v>
      </c>
      <c r="E96" s="15" t="s">
        <v>16</v>
      </c>
      <c r="F96" s="16" t="s">
        <v>111</v>
      </c>
      <c r="G96" s="16" t="s">
        <v>404</v>
      </c>
      <c r="H96" s="16" t="s">
        <v>101</v>
      </c>
      <c r="I96" s="16" t="s">
        <v>402</v>
      </c>
      <c r="J96" s="15" t="s">
        <v>38</v>
      </c>
      <c r="K96" s="16"/>
      <c r="L96" s="15" t="s">
        <v>38</v>
      </c>
      <c r="M96" s="17"/>
      <c r="N96" s="15"/>
    </row>
    <row r="97" spans="1:14" ht="12" customHeight="1">
      <c r="A97" s="18" t="s">
        <v>13</v>
      </c>
      <c r="B97" s="18" t="s">
        <v>137</v>
      </c>
      <c r="C97" s="18">
        <v>74</v>
      </c>
      <c r="D97" s="18" t="s">
        <v>380</v>
      </c>
      <c r="E97" s="18" t="s">
        <v>16</v>
      </c>
      <c r="F97" s="19" t="s">
        <v>405</v>
      </c>
      <c r="G97" s="19" t="s">
        <v>406</v>
      </c>
      <c r="H97" s="19" t="s">
        <v>407</v>
      </c>
      <c r="I97" s="19" t="s">
        <v>402</v>
      </c>
      <c r="J97" s="18" t="s">
        <v>38</v>
      </c>
      <c r="K97" s="19" t="s">
        <v>408</v>
      </c>
      <c r="L97" s="18" t="s">
        <v>38</v>
      </c>
      <c r="M97" s="17"/>
      <c r="N97" s="18"/>
    </row>
    <row r="98" spans="1:14" ht="12" customHeight="1">
      <c r="A98" s="15" t="s">
        <v>13</v>
      </c>
      <c r="B98" s="15" t="s">
        <v>137</v>
      </c>
      <c r="C98" s="15">
        <v>75</v>
      </c>
      <c r="D98" s="15" t="s">
        <v>380</v>
      </c>
      <c r="E98" s="15" t="s">
        <v>16</v>
      </c>
      <c r="F98" s="16" t="s">
        <v>409</v>
      </c>
      <c r="G98" s="16" t="s">
        <v>410</v>
      </c>
      <c r="H98" s="16" t="s">
        <v>411</v>
      </c>
      <c r="I98" s="16" t="s">
        <v>402</v>
      </c>
      <c r="J98" s="15"/>
      <c r="K98" s="16" t="s">
        <v>412</v>
      </c>
      <c r="L98" s="15"/>
      <c r="M98" s="17"/>
      <c r="N98" s="15"/>
    </row>
    <row r="99" spans="1:14" ht="12" customHeight="1">
      <c r="A99" s="18" t="s">
        <v>13</v>
      </c>
      <c r="B99" s="18" t="s">
        <v>137</v>
      </c>
      <c r="C99" s="18">
        <v>76</v>
      </c>
      <c r="D99" s="18" t="s">
        <v>413</v>
      </c>
      <c r="E99" s="18" t="s">
        <v>41</v>
      </c>
      <c r="F99" s="19" t="s">
        <v>414</v>
      </c>
      <c r="G99" s="19" t="s">
        <v>415</v>
      </c>
      <c r="H99" s="19" t="s">
        <v>416</v>
      </c>
      <c r="I99" s="19" t="s">
        <v>417</v>
      </c>
      <c r="J99" s="18" t="s">
        <v>21</v>
      </c>
      <c r="K99" s="19" t="s">
        <v>418</v>
      </c>
      <c r="L99" s="18" t="s">
        <v>21</v>
      </c>
      <c r="M99" s="17"/>
      <c r="N99" s="18"/>
    </row>
    <row r="100" spans="1:14" ht="12" customHeight="1">
      <c r="A100" s="15" t="s">
        <v>13</v>
      </c>
      <c r="B100" s="15" t="s">
        <v>137</v>
      </c>
      <c r="C100" s="15">
        <v>77</v>
      </c>
      <c r="D100" s="15" t="s">
        <v>413</v>
      </c>
      <c r="E100" s="15" t="s">
        <v>419</v>
      </c>
      <c r="F100" s="16" t="s">
        <v>420</v>
      </c>
      <c r="G100" s="16" t="s">
        <v>202</v>
      </c>
      <c r="H100" s="16" t="s">
        <v>421</v>
      </c>
      <c r="I100" s="16" t="s">
        <v>417</v>
      </c>
      <c r="J100" s="15"/>
      <c r="K100" s="16"/>
      <c r="L100" s="15"/>
      <c r="M100" s="17"/>
      <c r="N100" s="15"/>
    </row>
    <row r="101" spans="1:14" ht="12" customHeight="1">
      <c r="A101" s="18" t="s">
        <v>13</v>
      </c>
      <c r="B101" s="18" t="s">
        <v>137</v>
      </c>
      <c r="C101" s="18">
        <v>78</v>
      </c>
      <c r="D101" s="18" t="s">
        <v>53</v>
      </c>
      <c r="E101" s="18" t="s">
        <v>16</v>
      </c>
      <c r="F101" s="19" t="s">
        <v>106</v>
      </c>
      <c r="G101" s="19" t="s">
        <v>422</v>
      </c>
      <c r="H101" s="19" t="s">
        <v>423</v>
      </c>
      <c r="I101" s="19" t="s">
        <v>424</v>
      </c>
      <c r="J101" s="18"/>
      <c r="K101" s="19"/>
      <c r="L101" s="18"/>
      <c r="M101" s="17"/>
      <c r="N101" s="18"/>
    </row>
    <row r="102" spans="1:14" ht="12" customHeight="1">
      <c r="A102" s="15" t="s">
        <v>13</v>
      </c>
      <c r="B102" s="15" t="s">
        <v>137</v>
      </c>
      <c r="C102" s="15">
        <v>79</v>
      </c>
      <c r="D102" s="15" t="s">
        <v>53</v>
      </c>
      <c r="E102" s="15" t="s">
        <v>16</v>
      </c>
      <c r="F102" s="16" t="s">
        <v>425</v>
      </c>
      <c r="G102" s="16" t="s">
        <v>426</v>
      </c>
      <c r="H102" s="16" t="s">
        <v>427</v>
      </c>
      <c r="I102" s="16" t="s">
        <v>428</v>
      </c>
      <c r="J102" s="15" t="s">
        <v>21</v>
      </c>
      <c r="K102" s="16" t="s">
        <v>429</v>
      </c>
      <c r="L102" s="15" t="s">
        <v>21</v>
      </c>
      <c r="M102" s="17"/>
      <c r="N102" s="15"/>
    </row>
    <row r="103" spans="1:14" ht="12" customHeight="1">
      <c r="A103" s="18" t="s">
        <v>13</v>
      </c>
      <c r="B103" s="18" t="s">
        <v>137</v>
      </c>
      <c r="C103" s="18">
        <v>80</v>
      </c>
      <c r="D103" s="18" t="s">
        <v>413</v>
      </c>
      <c r="E103" s="18" t="s">
        <v>41</v>
      </c>
      <c r="F103" s="19" t="s">
        <v>430</v>
      </c>
      <c r="G103" s="19" t="s">
        <v>431</v>
      </c>
      <c r="H103" s="19" t="s">
        <v>432</v>
      </c>
      <c r="I103" s="19" t="s">
        <v>428</v>
      </c>
      <c r="J103" s="18" t="s">
        <v>21</v>
      </c>
      <c r="K103" s="19" t="s">
        <v>433</v>
      </c>
      <c r="L103" s="18" t="s">
        <v>21</v>
      </c>
      <c r="M103" s="17"/>
      <c r="N103" s="18"/>
    </row>
    <row r="104" spans="1:14" ht="12" customHeight="1">
      <c r="A104" s="15" t="s">
        <v>13</v>
      </c>
      <c r="B104" s="15" t="s">
        <v>137</v>
      </c>
      <c r="C104" s="15">
        <v>81</v>
      </c>
      <c r="D104" s="15" t="s">
        <v>53</v>
      </c>
      <c r="E104" s="15" t="s">
        <v>16</v>
      </c>
      <c r="F104" s="16" t="s">
        <v>434</v>
      </c>
      <c r="G104" s="16" t="s">
        <v>435</v>
      </c>
      <c r="H104" s="16" t="s">
        <v>436</v>
      </c>
      <c r="I104" s="16" t="s">
        <v>424</v>
      </c>
      <c r="J104" s="15"/>
      <c r="K104" s="16" t="s">
        <v>437</v>
      </c>
      <c r="L104" s="15"/>
      <c r="M104" s="17"/>
      <c r="N104" s="15"/>
    </row>
    <row r="105" spans="1:14" ht="12" customHeight="1">
      <c r="A105" s="18" t="s">
        <v>13</v>
      </c>
      <c r="B105" s="18" t="s">
        <v>137</v>
      </c>
      <c r="C105" s="18">
        <v>82</v>
      </c>
      <c r="D105" s="18" t="s">
        <v>53</v>
      </c>
      <c r="E105" s="18" t="s">
        <v>16</v>
      </c>
      <c r="F105" s="19" t="s">
        <v>438</v>
      </c>
      <c r="G105" s="19" t="s">
        <v>439</v>
      </c>
      <c r="H105" s="19" t="s">
        <v>411</v>
      </c>
      <c r="I105" s="19" t="s">
        <v>428</v>
      </c>
      <c r="J105" s="18"/>
      <c r="K105" s="19" t="s">
        <v>440</v>
      </c>
      <c r="L105" s="18"/>
      <c r="M105" s="17"/>
      <c r="N105" s="18"/>
    </row>
    <row r="106" spans="1:14" ht="12" customHeight="1">
      <c r="A106" s="15" t="s">
        <v>13</v>
      </c>
      <c r="B106" s="15" t="s">
        <v>137</v>
      </c>
      <c r="C106" s="15">
        <v>83</v>
      </c>
      <c r="D106" s="15" t="s">
        <v>53</v>
      </c>
      <c r="E106" s="15" t="s">
        <v>16</v>
      </c>
      <c r="F106" s="16" t="s">
        <v>441</v>
      </c>
      <c r="G106" s="16" t="s">
        <v>31</v>
      </c>
      <c r="H106" s="16" t="s">
        <v>442</v>
      </c>
      <c r="I106" s="16" t="s">
        <v>428</v>
      </c>
      <c r="J106" s="15"/>
      <c r="K106" s="16" t="s">
        <v>443</v>
      </c>
      <c r="L106" s="15"/>
      <c r="M106" s="17"/>
      <c r="N106" s="15"/>
    </row>
    <row r="107" spans="1:14" ht="12" customHeight="1">
      <c r="A107" s="18" t="s">
        <v>13</v>
      </c>
      <c r="B107" s="18" t="s">
        <v>137</v>
      </c>
      <c r="C107" s="18">
        <v>84</v>
      </c>
      <c r="D107" s="18" t="s">
        <v>53</v>
      </c>
      <c r="E107" s="18" t="s">
        <v>16</v>
      </c>
      <c r="F107" s="19" t="s">
        <v>444</v>
      </c>
      <c r="G107" s="19" t="s">
        <v>445</v>
      </c>
      <c r="H107" s="19" t="s">
        <v>204</v>
      </c>
      <c r="I107" s="19" t="s">
        <v>428</v>
      </c>
      <c r="J107" s="18" t="s">
        <v>21</v>
      </c>
      <c r="K107" s="19" t="s">
        <v>446</v>
      </c>
      <c r="L107" s="18" t="s">
        <v>38</v>
      </c>
      <c r="M107" s="17"/>
      <c r="N107" s="18"/>
    </row>
    <row r="108" spans="1:14" ht="12" customHeight="1">
      <c r="A108" s="15" t="s">
        <v>13</v>
      </c>
      <c r="B108" s="15" t="s">
        <v>137</v>
      </c>
      <c r="C108" s="15">
        <v>85</v>
      </c>
      <c r="D108" s="15" t="s">
        <v>53</v>
      </c>
      <c r="E108" s="15" t="s">
        <v>16</v>
      </c>
      <c r="F108" s="16" t="s">
        <v>447</v>
      </c>
      <c r="G108" s="16" t="s">
        <v>448</v>
      </c>
      <c r="H108" s="16" t="s">
        <v>56</v>
      </c>
      <c r="I108" s="16" t="s">
        <v>428</v>
      </c>
      <c r="J108" s="15"/>
      <c r="K108" s="16" t="s">
        <v>449</v>
      </c>
      <c r="L108" s="15"/>
      <c r="M108" s="17"/>
      <c r="N108" s="15"/>
    </row>
    <row r="109" spans="1:14" ht="12" customHeight="1">
      <c r="A109" s="18" t="s">
        <v>13</v>
      </c>
      <c r="B109" s="18" t="s">
        <v>137</v>
      </c>
      <c r="C109" s="18">
        <v>86</v>
      </c>
      <c r="D109" s="18" t="s">
        <v>53</v>
      </c>
      <c r="E109" s="18" t="s">
        <v>16</v>
      </c>
      <c r="F109" s="19" t="s">
        <v>181</v>
      </c>
      <c r="G109" s="19" t="s">
        <v>450</v>
      </c>
      <c r="H109" s="19" t="s">
        <v>394</v>
      </c>
      <c r="I109" s="19" t="s">
        <v>428</v>
      </c>
      <c r="J109" s="18" t="s">
        <v>21</v>
      </c>
      <c r="K109" s="19"/>
      <c r="L109" s="18" t="s">
        <v>38</v>
      </c>
      <c r="M109" s="17"/>
      <c r="N109" s="18"/>
    </row>
    <row r="110" spans="1:14" ht="12" customHeight="1">
      <c r="A110" s="15" t="s">
        <v>13</v>
      </c>
      <c r="B110" s="15" t="s">
        <v>137</v>
      </c>
      <c r="C110" s="15">
        <v>87</v>
      </c>
      <c r="D110" s="15" t="s">
        <v>413</v>
      </c>
      <c r="E110" s="15" t="s">
        <v>41</v>
      </c>
      <c r="F110" s="16" t="s">
        <v>451</v>
      </c>
      <c r="G110" s="16" t="s">
        <v>452</v>
      </c>
      <c r="H110" s="16" t="s">
        <v>453</v>
      </c>
      <c r="I110" s="16" t="s">
        <v>428</v>
      </c>
      <c r="J110" s="15"/>
      <c r="K110" s="16" t="s">
        <v>454</v>
      </c>
      <c r="L110" s="15"/>
      <c r="M110" s="17"/>
      <c r="N110" s="15"/>
    </row>
    <row r="111" spans="1:14" ht="12" customHeight="1">
      <c r="A111" s="18" t="s">
        <v>13</v>
      </c>
      <c r="B111" s="18" t="s">
        <v>137</v>
      </c>
      <c r="C111" s="18">
        <v>88</v>
      </c>
      <c r="D111" s="18" t="s">
        <v>53</v>
      </c>
      <c r="E111" s="18" t="s">
        <v>16</v>
      </c>
      <c r="F111" s="19" t="s">
        <v>455</v>
      </c>
      <c r="G111" s="19" t="s">
        <v>456</v>
      </c>
      <c r="H111" s="19" t="s">
        <v>457</v>
      </c>
      <c r="I111" s="19" t="s">
        <v>428</v>
      </c>
      <c r="J111" s="18" t="s">
        <v>21</v>
      </c>
      <c r="K111" s="19" t="s">
        <v>458</v>
      </c>
      <c r="L111" s="18" t="s">
        <v>21</v>
      </c>
      <c r="M111" s="17"/>
      <c r="N111" s="18"/>
    </row>
    <row r="112" spans="1:14" ht="12" customHeight="1">
      <c r="A112" s="15" t="s">
        <v>13</v>
      </c>
      <c r="B112" s="15" t="s">
        <v>137</v>
      </c>
      <c r="C112" s="15">
        <v>89</v>
      </c>
      <c r="D112" s="15" t="s">
        <v>53</v>
      </c>
      <c r="E112" s="15" t="s">
        <v>16</v>
      </c>
      <c r="F112" s="16" t="s">
        <v>459</v>
      </c>
      <c r="G112" s="16" t="s">
        <v>460</v>
      </c>
      <c r="H112" s="16" t="s">
        <v>461</v>
      </c>
      <c r="I112" s="16" t="s">
        <v>428</v>
      </c>
      <c r="J112" s="15"/>
      <c r="K112" s="16" t="s">
        <v>462</v>
      </c>
      <c r="L112" s="15"/>
      <c r="M112" s="17"/>
      <c r="N112" s="15"/>
    </row>
    <row r="113" spans="1:14" ht="12" customHeight="1">
      <c r="A113" s="18" t="s">
        <v>13</v>
      </c>
      <c r="B113" s="18" t="s">
        <v>137</v>
      </c>
      <c r="C113" s="18">
        <v>90</v>
      </c>
      <c r="D113" s="18" t="s">
        <v>53</v>
      </c>
      <c r="E113" s="18" t="s">
        <v>16</v>
      </c>
      <c r="F113" s="19" t="s">
        <v>463</v>
      </c>
      <c r="G113" s="19" t="s">
        <v>464</v>
      </c>
      <c r="H113" s="19" t="s">
        <v>465</v>
      </c>
      <c r="I113" s="19" t="s">
        <v>428</v>
      </c>
      <c r="J113" s="18"/>
      <c r="K113" s="19" t="s">
        <v>466</v>
      </c>
      <c r="L113" s="18"/>
      <c r="M113" s="17"/>
      <c r="N113" s="18"/>
    </row>
    <row r="114" spans="1:14" ht="42" customHeight="1">
      <c r="A114" s="15" t="s">
        <v>13</v>
      </c>
      <c r="B114" s="15" t="s">
        <v>137</v>
      </c>
      <c r="C114" s="15">
        <v>91</v>
      </c>
      <c r="D114" s="15" t="s">
        <v>53</v>
      </c>
      <c r="E114" s="15" t="s">
        <v>16</v>
      </c>
      <c r="F114" s="27" t="s">
        <v>1041</v>
      </c>
      <c r="G114" s="16" t="s">
        <v>467</v>
      </c>
      <c r="H114" s="16" t="s">
        <v>265</v>
      </c>
      <c r="I114" s="16" t="s">
        <v>428</v>
      </c>
      <c r="J114" s="26" t="s">
        <v>1015</v>
      </c>
      <c r="K114" s="16"/>
      <c r="L114" s="26" t="s">
        <v>38</v>
      </c>
      <c r="M114" s="31" t="s">
        <v>1040</v>
      </c>
      <c r="N114" s="15"/>
    </row>
    <row r="115" spans="1:14" ht="12" customHeight="1">
      <c r="A115" s="18" t="s">
        <v>13</v>
      </c>
      <c r="B115" s="18" t="s">
        <v>137</v>
      </c>
      <c r="C115" s="18">
        <v>92</v>
      </c>
      <c r="D115" s="18" t="s">
        <v>53</v>
      </c>
      <c r="E115" s="18" t="s">
        <v>16</v>
      </c>
      <c r="F115" s="19" t="s">
        <v>468</v>
      </c>
      <c r="G115" s="19" t="s">
        <v>469</v>
      </c>
      <c r="H115" s="19" t="s">
        <v>470</v>
      </c>
      <c r="I115" s="19" t="s">
        <v>471</v>
      </c>
      <c r="J115" s="18" t="s">
        <v>21</v>
      </c>
      <c r="K115" s="19"/>
      <c r="L115" s="18" t="s">
        <v>38</v>
      </c>
      <c r="M115" s="17"/>
      <c r="N115" s="18"/>
    </row>
    <row r="116" spans="1:14" ht="12" customHeight="1">
      <c r="A116" s="15" t="s">
        <v>13</v>
      </c>
      <c r="B116" s="15" t="s">
        <v>137</v>
      </c>
      <c r="C116" s="15">
        <v>93</v>
      </c>
      <c r="D116" s="15" t="s">
        <v>53</v>
      </c>
      <c r="E116" s="15" t="s">
        <v>16</v>
      </c>
      <c r="F116" s="16" t="s">
        <v>472</v>
      </c>
      <c r="G116" s="16" t="s">
        <v>473</v>
      </c>
      <c r="H116" s="16" t="s">
        <v>474</v>
      </c>
      <c r="I116" s="16" t="s">
        <v>475</v>
      </c>
      <c r="J116" s="15"/>
      <c r="K116" s="16"/>
      <c r="L116" s="15"/>
      <c r="M116" s="17"/>
      <c r="N116" s="15"/>
    </row>
    <row r="117" spans="1:14" ht="12" customHeight="1">
      <c r="A117" s="18" t="s">
        <v>13</v>
      </c>
      <c r="B117" s="18" t="s">
        <v>137</v>
      </c>
      <c r="C117" s="18">
        <v>94</v>
      </c>
      <c r="D117" s="18" t="s">
        <v>53</v>
      </c>
      <c r="E117" s="18" t="s">
        <v>16</v>
      </c>
      <c r="F117" s="19" t="s">
        <v>476</v>
      </c>
      <c r="G117" s="19" t="s">
        <v>477</v>
      </c>
      <c r="H117" s="19" t="s">
        <v>478</v>
      </c>
      <c r="I117" s="19" t="s">
        <v>475</v>
      </c>
      <c r="J117" s="18"/>
      <c r="K117" s="19" t="s">
        <v>479</v>
      </c>
      <c r="L117" s="18"/>
      <c r="M117" s="17"/>
      <c r="N117" s="18"/>
    </row>
    <row r="118" spans="1:14" ht="12" customHeight="1">
      <c r="A118" s="15" t="s">
        <v>13</v>
      </c>
      <c r="B118" s="15" t="s">
        <v>137</v>
      </c>
      <c r="C118" s="15">
        <v>95</v>
      </c>
      <c r="D118" s="15" t="s">
        <v>53</v>
      </c>
      <c r="E118" s="15" t="s">
        <v>16</v>
      </c>
      <c r="F118" s="16" t="s">
        <v>17</v>
      </c>
      <c r="G118" s="16" t="s">
        <v>480</v>
      </c>
      <c r="H118" s="16" t="s">
        <v>186</v>
      </c>
      <c r="I118" s="16" t="s">
        <v>475</v>
      </c>
      <c r="J118" s="15"/>
      <c r="K118" s="16" t="s">
        <v>466</v>
      </c>
      <c r="L118" s="15"/>
      <c r="M118" s="17"/>
      <c r="N118" s="15"/>
    </row>
    <row r="119" spans="1:14" ht="12" customHeight="1">
      <c r="A119" s="18" t="s">
        <v>13</v>
      </c>
      <c r="B119" s="18" t="s">
        <v>137</v>
      </c>
      <c r="C119" s="18">
        <v>96</v>
      </c>
      <c r="D119" s="18" t="s">
        <v>53</v>
      </c>
      <c r="E119" s="18" t="s">
        <v>16</v>
      </c>
      <c r="F119" s="19" t="s">
        <v>481</v>
      </c>
      <c r="G119" s="19" t="s">
        <v>482</v>
      </c>
      <c r="H119" s="19" t="s">
        <v>483</v>
      </c>
      <c r="I119" s="19" t="s">
        <v>475</v>
      </c>
      <c r="J119" s="18"/>
      <c r="K119" s="19" t="s">
        <v>87</v>
      </c>
      <c r="L119" s="18"/>
      <c r="M119" s="17"/>
      <c r="N119" s="18"/>
    </row>
    <row r="120" spans="1:14" ht="12" customHeight="1">
      <c r="A120" s="15" t="s">
        <v>13</v>
      </c>
      <c r="B120" s="15" t="s">
        <v>137</v>
      </c>
      <c r="C120" s="15">
        <v>97</v>
      </c>
      <c r="D120" s="15" t="s">
        <v>53</v>
      </c>
      <c r="E120" s="15" t="s">
        <v>16</v>
      </c>
      <c r="F120" s="16" t="s">
        <v>484</v>
      </c>
      <c r="G120" s="16" t="s">
        <v>485</v>
      </c>
      <c r="H120" s="16" t="s">
        <v>486</v>
      </c>
      <c r="I120" s="16" t="s">
        <v>402</v>
      </c>
      <c r="J120" s="15"/>
      <c r="K120" s="16" t="s">
        <v>487</v>
      </c>
      <c r="L120" s="15"/>
      <c r="M120" s="17"/>
      <c r="N120" s="15"/>
    </row>
    <row r="121" spans="1:14" ht="12" customHeight="1">
      <c r="A121" s="18" t="s">
        <v>13</v>
      </c>
      <c r="B121" s="18" t="s">
        <v>137</v>
      </c>
      <c r="C121" s="18">
        <v>98</v>
      </c>
      <c r="D121" s="18" t="s">
        <v>53</v>
      </c>
      <c r="E121" s="18" t="s">
        <v>16</v>
      </c>
      <c r="F121" s="19" t="s">
        <v>488</v>
      </c>
      <c r="G121" s="19" t="s">
        <v>489</v>
      </c>
      <c r="H121" s="19" t="s">
        <v>490</v>
      </c>
      <c r="I121" s="19" t="s">
        <v>475</v>
      </c>
      <c r="J121" s="18" t="s">
        <v>38</v>
      </c>
      <c r="K121" s="19"/>
      <c r="L121" s="18" t="s">
        <v>38</v>
      </c>
      <c r="M121" s="17"/>
      <c r="N121" s="18"/>
    </row>
    <row r="122" spans="1:14" ht="12" customHeight="1">
      <c r="A122" s="15" t="s">
        <v>13</v>
      </c>
      <c r="B122" s="15" t="s">
        <v>137</v>
      </c>
      <c r="C122" s="15">
        <v>99</v>
      </c>
      <c r="D122" s="15" t="s">
        <v>53</v>
      </c>
      <c r="E122" s="15" t="s">
        <v>16</v>
      </c>
      <c r="F122" s="16" t="s">
        <v>463</v>
      </c>
      <c r="G122" s="16" t="s">
        <v>31</v>
      </c>
      <c r="H122" s="16" t="s">
        <v>169</v>
      </c>
      <c r="I122" s="16" t="s">
        <v>475</v>
      </c>
      <c r="J122" s="15"/>
      <c r="K122" s="16"/>
      <c r="L122" s="15"/>
      <c r="M122" s="17"/>
      <c r="N122" s="15"/>
    </row>
    <row r="123" spans="1:14" ht="12" customHeight="1">
      <c r="A123" s="18" t="s">
        <v>13</v>
      </c>
      <c r="B123" s="18" t="s">
        <v>137</v>
      </c>
      <c r="C123" s="18">
        <v>100</v>
      </c>
      <c r="D123" s="18" t="s">
        <v>491</v>
      </c>
      <c r="E123" s="18" t="s">
        <v>16</v>
      </c>
      <c r="F123" s="19" t="s">
        <v>492</v>
      </c>
      <c r="G123" s="19" t="s">
        <v>493</v>
      </c>
      <c r="H123" s="19" t="s">
        <v>494</v>
      </c>
      <c r="I123" s="19" t="s">
        <v>495</v>
      </c>
      <c r="J123" s="18" t="s">
        <v>21</v>
      </c>
      <c r="K123" s="19" t="s">
        <v>87</v>
      </c>
      <c r="L123" s="18" t="s">
        <v>21</v>
      </c>
      <c r="M123" s="17"/>
      <c r="N123" s="18"/>
    </row>
    <row r="124" spans="1:14" ht="12" customHeight="1">
      <c r="A124" s="15" t="s">
        <v>13</v>
      </c>
      <c r="B124" s="15" t="s">
        <v>137</v>
      </c>
      <c r="C124" s="15">
        <v>101</v>
      </c>
      <c r="D124" s="15" t="s">
        <v>491</v>
      </c>
      <c r="E124" s="15" t="s">
        <v>16</v>
      </c>
      <c r="F124" s="16" t="s">
        <v>496</v>
      </c>
      <c r="G124" s="16" t="s">
        <v>497</v>
      </c>
      <c r="H124" s="16" t="s">
        <v>498</v>
      </c>
      <c r="I124" s="16" t="s">
        <v>499</v>
      </c>
      <c r="J124" s="15" t="s">
        <v>21</v>
      </c>
      <c r="K124" s="16" t="s">
        <v>87</v>
      </c>
      <c r="L124" s="15" t="s">
        <v>21</v>
      </c>
      <c r="M124" s="17"/>
      <c r="N124" s="15"/>
    </row>
    <row r="125" spans="1:14" ht="12" customHeight="1">
      <c r="A125" s="18" t="s">
        <v>500</v>
      </c>
      <c r="B125" s="18" t="s">
        <v>137</v>
      </c>
      <c r="C125" s="18">
        <v>1</v>
      </c>
      <c r="D125" s="18"/>
      <c r="E125" s="18" t="s">
        <v>16</v>
      </c>
      <c r="F125" s="19" t="s">
        <v>501</v>
      </c>
      <c r="G125" s="19" t="s">
        <v>502</v>
      </c>
      <c r="H125" s="19" t="s">
        <v>503</v>
      </c>
      <c r="I125" s="19" t="s">
        <v>504</v>
      </c>
      <c r="J125" s="18"/>
      <c r="K125" s="19"/>
      <c r="L125" s="18"/>
      <c r="M125" s="17"/>
      <c r="N125" s="18"/>
    </row>
    <row r="126" spans="1:14" ht="12" customHeight="1">
      <c r="A126" s="15" t="s">
        <v>500</v>
      </c>
      <c r="B126" s="15" t="s">
        <v>137</v>
      </c>
      <c r="C126" s="15">
        <v>2</v>
      </c>
      <c r="D126" s="15"/>
      <c r="E126" s="15" t="s">
        <v>16</v>
      </c>
      <c r="F126" s="16" t="s">
        <v>505</v>
      </c>
      <c r="G126" s="16" t="s">
        <v>30</v>
      </c>
      <c r="H126" s="16" t="s">
        <v>494</v>
      </c>
      <c r="I126" s="16" t="s">
        <v>506</v>
      </c>
      <c r="J126" s="15"/>
      <c r="K126" s="16"/>
      <c r="L126" s="15"/>
      <c r="M126" s="17"/>
      <c r="N126" s="15"/>
    </row>
    <row r="127" spans="1:14" ht="12" customHeight="1">
      <c r="A127" s="18" t="s">
        <v>500</v>
      </c>
      <c r="B127" s="18" t="s">
        <v>137</v>
      </c>
      <c r="C127" s="18">
        <v>3</v>
      </c>
      <c r="D127" s="18"/>
      <c r="E127" s="18" t="s">
        <v>41</v>
      </c>
      <c r="F127" s="19" t="s">
        <v>212</v>
      </c>
      <c r="G127" s="19" t="s">
        <v>507</v>
      </c>
      <c r="H127" s="19" t="s">
        <v>508</v>
      </c>
      <c r="I127" s="19" t="s">
        <v>509</v>
      </c>
      <c r="J127" s="18"/>
      <c r="K127" s="19"/>
      <c r="L127" s="18"/>
      <c r="M127" s="17"/>
      <c r="N127" s="18"/>
    </row>
    <row r="128" spans="1:14" ht="12" customHeight="1">
      <c r="A128" s="15" t="s">
        <v>500</v>
      </c>
      <c r="B128" s="15" t="s">
        <v>137</v>
      </c>
      <c r="C128" s="15">
        <v>4</v>
      </c>
      <c r="D128" s="15"/>
      <c r="E128" s="15" t="s">
        <v>16</v>
      </c>
      <c r="F128" s="16" t="s">
        <v>510</v>
      </c>
      <c r="G128" s="16" t="s">
        <v>511</v>
      </c>
      <c r="H128" s="16" t="s">
        <v>512</v>
      </c>
      <c r="I128" s="16" t="s">
        <v>513</v>
      </c>
      <c r="J128" s="15" t="s">
        <v>21</v>
      </c>
      <c r="K128" s="16"/>
      <c r="L128" s="15"/>
      <c r="M128" s="17"/>
      <c r="N128" s="15"/>
    </row>
    <row r="129" spans="1:14" ht="12" customHeight="1">
      <c r="A129" s="18" t="s">
        <v>500</v>
      </c>
      <c r="B129" s="18" t="s">
        <v>137</v>
      </c>
      <c r="C129" s="18">
        <v>5</v>
      </c>
      <c r="D129" s="18"/>
      <c r="E129" s="18" t="s">
        <v>41</v>
      </c>
      <c r="F129" s="19" t="s">
        <v>88</v>
      </c>
      <c r="G129" s="19" t="s">
        <v>406</v>
      </c>
      <c r="H129" s="19" t="s">
        <v>514</v>
      </c>
      <c r="I129" s="19" t="s">
        <v>515</v>
      </c>
      <c r="J129" s="18" t="s">
        <v>38</v>
      </c>
      <c r="K129" s="19"/>
      <c r="L129" s="18" t="s">
        <v>38</v>
      </c>
      <c r="M129" s="17"/>
      <c r="N129" s="18"/>
    </row>
    <row r="130" spans="1:14" ht="12" customHeight="1">
      <c r="A130" s="15" t="s">
        <v>500</v>
      </c>
      <c r="B130" s="15" t="s">
        <v>137</v>
      </c>
      <c r="C130" s="15">
        <v>6</v>
      </c>
      <c r="D130" s="15"/>
      <c r="E130" s="15" t="s">
        <v>41</v>
      </c>
      <c r="F130" s="16" t="s">
        <v>516</v>
      </c>
      <c r="G130" s="16" t="s">
        <v>517</v>
      </c>
      <c r="H130" s="16" t="s">
        <v>375</v>
      </c>
      <c r="I130" s="16" t="s">
        <v>518</v>
      </c>
      <c r="J130" s="15"/>
      <c r="K130" s="16"/>
      <c r="L130" s="15"/>
      <c r="M130" s="17"/>
      <c r="N130" s="15"/>
    </row>
    <row r="131" spans="1:14" ht="12" customHeight="1">
      <c r="A131" s="18" t="s">
        <v>500</v>
      </c>
      <c r="B131" s="18" t="s">
        <v>137</v>
      </c>
      <c r="C131" s="18">
        <v>7</v>
      </c>
      <c r="D131" s="18"/>
      <c r="E131" s="18" t="s">
        <v>41</v>
      </c>
      <c r="F131" s="19" t="s">
        <v>74</v>
      </c>
      <c r="G131" s="19" t="s">
        <v>519</v>
      </c>
      <c r="H131" s="19" t="s">
        <v>520</v>
      </c>
      <c r="I131" s="19" t="s">
        <v>521</v>
      </c>
      <c r="J131" s="18"/>
      <c r="K131" s="19"/>
      <c r="L131" s="18"/>
      <c r="M131" s="17"/>
      <c r="N131" s="18"/>
    </row>
    <row r="132" spans="1:14" ht="12" customHeight="1">
      <c r="A132" s="15" t="s">
        <v>500</v>
      </c>
      <c r="B132" s="15" t="s">
        <v>137</v>
      </c>
      <c r="C132" s="15">
        <v>8</v>
      </c>
      <c r="D132" s="15"/>
      <c r="E132" s="15" t="s">
        <v>41</v>
      </c>
      <c r="F132" s="16" t="s">
        <v>522</v>
      </c>
      <c r="G132" s="16" t="s">
        <v>523</v>
      </c>
      <c r="H132" s="16" t="s">
        <v>387</v>
      </c>
      <c r="I132" s="16" t="s">
        <v>524</v>
      </c>
      <c r="J132" s="15" t="s">
        <v>21</v>
      </c>
      <c r="K132" s="16"/>
      <c r="L132" s="15"/>
      <c r="M132" s="17"/>
      <c r="N132" s="15"/>
    </row>
    <row r="133" spans="1:14" ht="12" customHeight="1">
      <c r="A133" s="18" t="s">
        <v>500</v>
      </c>
      <c r="B133" s="18" t="s">
        <v>137</v>
      </c>
      <c r="C133" s="18">
        <v>9</v>
      </c>
      <c r="D133" s="18"/>
      <c r="E133" s="18" t="s">
        <v>419</v>
      </c>
      <c r="F133" s="19" t="s">
        <v>525</v>
      </c>
      <c r="G133" s="19" t="s">
        <v>526</v>
      </c>
      <c r="H133" s="19" t="s">
        <v>527</v>
      </c>
      <c r="I133" s="19" t="s">
        <v>528</v>
      </c>
      <c r="J133" s="18"/>
      <c r="K133" s="19"/>
      <c r="L133" s="18"/>
      <c r="M133" s="17"/>
      <c r="N133" s="18"/>
    </row>
    <row r="134" spans="1:14" ht="12" customHeight="1">
      <c r="A134" s="15" t="s">
        <v>500</v>
      </c>
      <c r="B134" s="15" t="s">
        <v>137</v>
      </c>
      <c r="C134" s="15">
        <v>10</v>
      </c>
      <c r="D134" s="15"/>
      <c r="E134" s="15" t="s">
        <v>16</v>
      </c>
      <c r="F134" s="16" t="s">
        <v>529</v>
      </c>
      <c r="G134" s="16" t="s">
        <v>530</v>
      </c>
      <c r="H134" s="16" t="s">
        <v>531</v>
      </c>
      <c r="I134" s="16" t="s">
        <v>532</v>
      </c>
      <c r="J134" s="15"/>
      <c r="K134" s="16"/>
      <c r="L134" s="15"/>
      <c r="M134" s="17"/>
      <c r="N134" s="15"/>
    </row>
    <row r="135" spans="1:14" ht="12" customHeight="1">
      <c r="A135" s="18" t="s">
        <v>500</v>
      </c>
      <c r="B135" s="18" t="s">
        <v>137</v>
      </c>
      <c r="C135" s="18">
        <v>11</v>
      </c>
      <c r="D135" s="18"/>
      <c r="E135" s="18" t="s">
        <v>16</v>
      </c>
      <c r="F135" s="19" t="s">
        <v>533</v>
      </c>
      <c r="G135" s="19" t="s">
        <v>534</v>
      </c>
      <c r="H135" s="19" t="s">
        <v>442</v>
      </c>
      <c r="I135" s="19" t="s">
        <v>535</v>
      </c>
      <c r="J135" s="18" t="s">
        <v>21</v>
      </c>
      <c r="K135" s="19"/>
      <c r="L135" s="18"/>
      <c r="M135" s="17"/>
      <c r="N135" s="18"/>
    </row>
    <row r="136" spans="1:14" ht="12" customHeight="1">
      <c r="A136" s="15" t="s">
        <v>500</v>
      </c>
      <c r="B136" s="15" t="s">
        <v>137</v>
      </c>
      <c r="C136" s="15">
        <v>12</v>
      </c>
      <c r="D136" s="15"/>
      <c r="E136" s="15" t="s">
        <v>41</v>
      </c>
      <c r="F136" s="16" t="s">
        <v>463</v>
      </c>
      <c r="G136" s="16" t="s">
        <v>536</v>
      </c>
      <c r="H136" s="16" t="s">
        <v>537</v>
      </c>
      <c r="I136" s="16" t="s">
        <v>538</v>
      </c>
      <c r="J136" s="15"/>
      <c r="K136" s="16"/>
      <c r="L136" s="15"/>
      <c r="M136" s="17"/>
      <c r="N136" s="15"/>
    </row>
    <row r="137" spans="1:14" ht="12" customHeight="1">
      <c r="A137" s="18" t="s">
        <v>500</v>
      </c>
      <c r="B137" s="18" t="s">
        <v>137</v>
      </c>
      <c r="C137" s="18">
        <v>13</v>
      </c>
      <c r="D137" s="18"/>
      <c r="E137" s="18" t="s">
        <v>41</v>
      </c>
      <c r="F137" s="19" t="s">
        <v>539</v>
      </c>
      <c r="G137" s="19" t="s">
        <v>540</v>
      </c>
      <c r="H137" s="19" t="s">
        <v>541</v>
      </c>
      <c r="I137" s="19" t="s">
        <v>538</v>
      </c>
      <c r="J137" s="18"/>
      <c r="K137" s="19"/>
      <c r="L137" s="18"/>
      <c r="M137" s="17"/>
      <c r="N137" s="18"/>
    </row>
    <row r="138" spans="1:14" ht="12" customHeight="1">
      <c r="A138" s="15" t="s">
        <v>500</v>
      </c>
      <c r="B138" s="15" t="s">
        <v>137</v>
      </c>
      <c r="C138" s="15">
        <v>14</v>
      </c>
      <c r="D138" s="15"/>
      <c r="E138" s="15" t="s">
        <v>16</v>
      </c>
      <c r="F138" s="16" t="s">
        <v>43</v>
      </c>
      <c r="G138" s="16" t="s">
        <v>467</v>
      </c>
      <c r="H138" s="16" t="s">
        <v>542</v>
      </c>
      <c r="I138" s="16" t="s">
        <v>543</v>
      </c>
      <c r="J138" s="15"/>
      <c r="K138" s="16"/>
      <c r="L138" s="15"/>
      <c r="M138" s="17"/>
      <c r="N138" s="15"/>
    </row>
    <row r="139" spans="1:14" ht="12" customHeight="1">
      <c r="A139" s="18" t="s">
        <v>500</v>
      </c>
      <c r="B139" s="18" t="s">
        <v>137</v>
      </c>
      <c r="C139" s="18">
        <v>15</v>
      </c>
      <c r="D139" s="18"/>
      <c r="E139" s="18" t="s">
        <v>41</v>
      </c>
      <c r="F139" s="19" t="s">
        <v>544</v>
      </c>
      <c r="G139" s="19" t="s">
        <v>545</v>
      </c>
      <c r="H139" s="19" t="s">
        <v>213</v>
      </c>
      <c r="I139" s="19" t="s">
        <v>538</v>
      </c>
      <c r="J139" s="18" t="s">
        <v>21</v>
      </c>
      <c r="K139" s="19"/>
      <c r="L139" s="18"/>
      <c r="M139" s="17"/>
      <c r="N139" s="18"/>
    </row>
    <row r="140" spans="1:14" ht="12" customHeight="1">
      <c r="A140" s="15" t="s">
        <v>500</v>
      </c>
      <c r="B140" s="15" t="s">
        <v>137</v>
      </c>
      <c r="C140" s="15">
        <v>16</v>
      </c>
      <c r="D140" s="15"/>
      <c r="E140" s="15" t="s">
        <v>41</v>
      </c>
      <c r="F140" s="16" t="s">
        <v>546</v>
      </c>
      <c r="G140" s="16" t="s">
        <v>547</v>
      </c>
      <c r="H140" s="16" t="s">
        <v>44</v>
      </c>
      <c r="I140" s="16" t="s">
        <v>538</v>
      </c>
      <c r="J140" s="15" t="s">
        <v>21</v>
      </c>
      <c r="K140" s="16"/>
      <c r="L140" s="15"/>
      <c r="M140" s="17"/>
      <c r="N140" s="15"/>
    </row>
    <row r="141" spans="1:14" ht="12" customHeight="1">
      <c r="A141" s="18" t="s">
        <v>500</v>
      </c>
      <c r="B141" s="18" t="s">
        <v>548</v>
      </c>
      <c r="C141" s="18">
        <v>1</v>
      </c>
      <c r="D141" s="18" t="s">
        <v>549</v>
      </c>
      <c r="E141" s="18" t="s">
        <v>16</v>
      </c>
      <c r="F141" s="19" t="s">
        <v>550</v>
      </c>
      <c r="G141" s="19" t="s">
        <v>551</v>
      </c>
      <c r="H141" s="19" t="s">
        <v>254</v>
      </c>
      <c r="I141" s="19" t="s">
        <v>552</v>
      </c>
      <c r="J141" s="18"/>
      <c r="K141" s="19"/>
      <c r="L141" s="18" t="s">
        <v>38</v>
      </c>
      <c r="M141" s="17"/>
      <c r="N141" s="18"/>
    </row>
    <row r="142" spans="1:14" ht="12" customHeight="1">
      <c r="A142" s="15" t="s">
        <v>500</v>
      </c>
      <c r="B142" s="15" t="s">
        <v>548</v>
      </c>
      <c r="C142" s="15">
        <v>2</v>
      </c>
      <c r="D142" s="15" t="s">
        <v>553</v>
      </c>
      <c r="E142" s="15" t="s">
        <v>16</v>
      </c>
      <c r="F142" s="16" t="s">
        <v>554</v>
      </c>
      <c r="G142" s="16"/>
      <c r="H142" s="16" t="s">
        <v>169</v>
      </c>
      <c r="I142" s="16" t="s">
        <v>555</v>
      </c>
      <c r="J142" s="15"/>
      <c r="K142" s="16"/>
      <c r="L142" s="15" t="s">
        <v>38</v>
      </c>
      <c r="M142" s="17"/>
      <c r="N142" s="15"/>
    </row>
    <row r="143" spans="1:14" ht="12" customHeight="1">
      <c r="A143" s="18" t="s">
        <v>500</v>
      </c>
      <c r="B143" s="18" t="s">
        <v>548</v>
      </c>
      <c r="C143" s="18">
        <v>3</v>
      </c>
      <c r="D143" s="18" t="s">
        <v>553</v>
      </c>
      <c r="E143" s="18" t="s">
        <v>16</v>
      </c>
      <c r="F143" s="19" t="s">
        <v>556</v>
      </c>
      <c r="G143" s="19" t="s">
        <v>557</v>
      </c>
      <c r="H143" s="19" t="s">
        <v>478</v>
      </c>
      <c r="I143" s="19" t="s">
        <v>558</v>
      </c>
      <c r="J143" s="18"/>
      <c r="K143" s="19"/>
      <c r="L143" s="18" t="s">
        <v>38</v>
      </c>
      <c r="M143" s="17"/>
      <c r="N143" s="18"/>
    </row>
    <row r="144" spans="1:14" ht="12" customHeight="1">
      <c r="A144" s="15" t="s">
        <v>500</v>
      </c>
      <c r="B144" s="15" t="s">
        <v>548</v>
      </c>
      <c r="C144" s="15">
        <v>4</v>
      </c>
      <c r="D144" s="15" t="s">
        <v>553</v>
      </c>
      <c r="E144" s="15" t="s">
        <v>16</v>
      </c>
      <c r="F144" s="16" t="s">
        <v>559</v>
      </c>
      <c r="G144" s="16"/>
      <c r="H144" s="16" t="s">
        <v>560</v>
      </c>
      <c r="I144" s="16" t="s">
        <v>561</v>
      </c>
      <c r="J144" s="15" t="s">
        <v>21</v>
      </c>
      <c r="K144" s="16"/>
      <c r="L144" s="15" t="s">
        <v>38</v>
      </c>
      <c r="M144" s="17"/>
      <c r="N144" s="15"/>
    </row>
    <row r="145" spans="1:14" ht="12" customHeight="1">
      <c r="A145" s="18" t="s">
        <v>500</v>
      </c>
      <c r="B145" s="18" t="s">
        <v>548</v>
      </c>
      <c r="C145" s="18">
        <v>5</v>
      </c>
      <c r="D145" s="18" t="s">
        <v>553</v>
      </c>
      <c r="E145" s="18" t="s">
        <v>16</v>
      </c>
      <c r="F145" s="19" t="s">
        <v>562</v>
      </c>
      <c r="G145" s="19" t="s">
        <v>469</v>
      </c>
      <c r="H145" s="19" t="s">
        <v>563</v>
      </c>
      <c r="I145" s="19" t="s">
        <v>564</v>
      </c>
      <c r="J145" s="18"/>
      <c r="K145" s="19"/>
      <c r="L145" s="18" t="s">
        <v>38</v>
      </c>
      <c r="M145" s="17"/>
      <c r="N145" s="18"/>
    </row>
    <row r="146" spans="1:14" ht="12" customHeight="1">
      <c r="A146" s="15" t="s">
        <v>500</v>
      </c>
      <c r="B146" s="15" t="s">
        <v>548</v>
      </c>
      <c r="C146" s="15">
        <v>6</v>
      </c>
      <c r="D146" s="15" t="s">
        <v>565</v>
      </c>
      <c r="E146" s="15" t="s">
        <v>16</v>
      </c>
      <c r="F146" s="16" t="s">
        <v>566</v>
      </c>
      <c r="G146" s="16"/>
      <c r="H146" s="16" t="s">
        <v>567</v>
      </c>
      <c r="I146" s="16" t="s">
        <v>568</v>
      </c>
      <c r="J146" s="15" t="s">
        <v>21</v>
      </c>
      <c r="K146" s="16"/>
      <c r="L146" s="15" t="s">
        <v>38</v>
      </c>
      <c r="M146" s="17"/>
      <c r="N146" s="15"/>
    </row>
    <row r="147" spans="1:14" ht="12" customHeight="1">
      <c r="A147" s="18" t="s">
        <v>500</v>
      </c>
      <c r="B147" s="18" t="s">
        <v>548</v>
      </c>
      <c r="C147" s="18">
        <v>7</v>
      </c>
      <c r="D147" s="18" t="s">
        <v>553</v>
      </c>
      <c r="E147" s="18" t="s">
        <v>16</v>
      </c>
      <c r="F147" s="19" t="s">
        <v>569</v>
      </c>
      <c r="G147" s="19" t="s">
        <v>570</v>
      </c>
      <c r="H147" s="19" t="s">
        <v>483</v>
      </c>
      <c r="I147" s="19" t="s">
        <v>571</v>
      </c>
      <c r="J147" s="18" t="s">
        <v>21</v>
      </c>
      <c r="K147" s="19"/>
      <c r="L147" s="18" t="s">
        <v>38</v>
      </c>
      <c r="M147" s="17"/>
      <c r="N147" s="18"/>
    </row>
    <row r="148" spans="1:14" ht="12" customHeight="1">
      <c r="A148" s="15" t="s">
        <v>500</v>
      </c>
      <c r="B148" s="15" t="s">
        <v>548</v>
      </c>
      <c r="C148" s="15">
        <v>8</v>
      </c>
      <c r="D148" s="15" t="s">
        <v>553</v>
      </c>
      <c r="E148" s="15" t="s">
        <v>16</v>
      </c>
      <c r="F148" s="16" t="s">
        <v>572</v>
      </c>
      <c r="G148" s="16" t="s">
        <v>573</v>
      </c>
      <c r="H148" s="16" t="s">
        <v>574</v>
      </c>
      <c r="I148" s="16" t="s">
        <v>575</v>
      </c>
      <c r="J148" s="15" t="s">
        <v>21</v>
      </c>
      <c r="K148" s="16"/>
      <c r="L148" s="15" t="s">
        <v>38</v>
      </c>
      <c r="M148" s="17"/>
      <c r="N148" s="15"/>
    </row>
    <row r="149" spans="1:14" ht="12" customHeight="1">
      <c r="A149" s="18" t="s">
        <v>500</v>
      </c>
      <c r="B149" s="18" t="s">
        <v>548</v>
      </c>
      <c r="C149" s="18">
        <v>9</v>
      </c>
      <c r="D149" s="18" t="s">
        <v>553</v>
      </c>
      <c r="E149" s="18" t="s">
        <v>16</v>
      </c>
      <c r="F149" s="19" t="s">
        <v>576</v>
      </c>
      <c r="G149" s="19"/>
      <c r="H149" s="19" t="s">
        <v>577</v>
      </c>
      <c r="I149" s="19" t="s">
        <v>578</v>
      </c>
      <c r="J149" s="18" t="s">
        <v>21</v>
      </c>
      <c r="K149" s="19"/>
      <c r="L149" s="18" t="s">
        <v>38</v>
      </c>
      <c r="M149" s="17"/>
      <c r="N149" s="18"/>
    </row>
    <row r="150" spans="1:14" ht="12" customHeight="1">
      <c r="A150" s="15" t="s">
        <v>500</v>
      </c>
      <c r="B150" s="15" t="s">
        <v>548</v>
      </c>
      <c r="C150" s="15">
        <v>10</v>
      </c>
      <c r="D150" s="15" t="s">
        <v>553</v>
      </c>
      <c r="E150" s="15" t="s">
        <v>16</v>
      </c>
      <c r="F150" s="16" t="s">
        <v>579</v>
      </c>
      <c r="G150" s="16"/>
      <c r="H150" s="16" t="s">
        <v>580</v>
      </c>
      <c r="I150" s="16" t="s">
        <v>581</v>
      </c>
      <c r="J150" s="15" t="s">
        <v>21</v>
      </c>
      <c r="K150" s="16"/>
      <c r="L150" s="15" t="s">
        <v>38</v>
      </c>
      <c r="M150" s="17"/>
      <c r="N150" s="15"/>
    </row>
    <row r="151" spans="1:14" ht="12" customHeight="1">
      <c r="A151" s="18" t="s">
        <v>500</v>
      </c>
      <c r="B151" s="18" t="s">
        <v>548</v>
      </c>
      <c r="C151" s="18">
        <v>11</v>
      </c>
      <c r="D151" s="18" t="s">
        <v>835</v>
      </c>
      <c r="E151" s="18" t="s">
        <v>16</v>
      </c>
      <c r="F151" s="19" t="s">
        <v>582</v>
      </c>
      <c r="G151" s="19" t="s">
        <v>583</v>
      </c>
      <c r="H151" s="19" t="s">
        <v>584</v>
      </c>
      <c r="I151" s="19" t="s">
        <v>585</v>
      </c>
      <c r="J151" s="18"/>
      <c r="K151" s="19"/>
      <c r="L151" s="18" t="s">
        <v>38</v>
      </c>
      <c r="M151" s="17"/>
      <c r="N151" s="18"/>
    </row>
    <row r="152" spans="1:14" ht="12" customHeight="1">
      <c r="A152" s="15" t="s">
        <v>500</v>
      </c>
      <c r="B152" s="15" t="s">
        <v>548</v>
      </c>
      <c r="C152" s="15">
        <v>12</v>
      </c>
      <c r="D152" s="15" t="s">
        <v>553</v>
      </c>
      <c r="E152" s="15" t="s">
        <v>16</v>
      </c>
      <c r="F152" s="16" t="s">
        <v>586</v>
      </c>
      <c r="G152" s="16" t="s">
        <v>587</v>
      </c>
      <c r="H152" s="16" t="s">
        <v>56</v>
      </c>
      <c r="I152" s="16" t="s">
        <v>588</v>
      </c>
      <c r="J152" s="15"/>
      <c r="K152" s="16"/>
      <c r="L152" s="15" t="s">
        <v>38</v>
      </c>
      <c r="M152" s="17"/>
      <c r="N152" s="15"/>
    </row>
    <row r="153" spans="1:14" ht="12" customHeight="1">
      <c r="A153" s="18" t="s">
        <v>500</v>
      </c>
      <c r="B153" s="18" t="s">
        <v>548</v>
      </c>
      <c r="C153" s="18">
        <v>13</v>
      </c>
      <c r="D153" s="18" t="s">
        <v>553</v>
      </c>
      <c r="E153" s="18" t="s">
        <v>16</v>
      </c>
      <c r="F153" s="19" t="s">
        <v>589</v>
      </c>
      <c r="G153" s="19"/>
      <c r="H153" s="19" t="s">
        <v>590</v>
      </c>
      <c r="I153" s="19" t="s">
        <v>591</v>
      </c>
      <c r="J153" s="18"/>
      <c r="K153" s="19"/>
      <c r="L153" s="18" t="s">
        <v>38</v>
      </c>
      <c r="M153" s="17"/>
      <c r="N153" s="18"/>
    </row>
    <row r="154" spans="1:14" ht="12" customHeight="1">
      <c r="A154" s="15" t="s">
        <v>500</v>
      </c>
      <c r="B154" s="15" t="s">
        <v>548</v>
      </c>
      <c r="C154" s="15">
        <v>14</v>
      </c>
      <c r="D154" s="15" t="s">
        <v>592</v>
      </c>
      <c r="E154" s="15" t="s">
        <v>41</v>
      </c>
      <c r="F154" s="16" t="s">
        <v>593</v>
      </c>
      <c r="G154" s="16" t="s">
        <v>594</v>
      </c>
      <c r="H154" s="16" t="s">
        <v>595</v>
      </c>
      <c r="I154" s="16" t="s">
        <v>596</v>
      </c>
      <c r="J154" s="15"/>
      <c r="K154" s="16"/>
      <c r="L154" s="15" t="s">
        <v>38</v>
      </c>
      <c r="M154" s="17"/>
      <c r="N154" s="15"/>
    </row>
    <row r="155" spans="1:14" ht="12" customHeight="1">
      <c r="A155" s="18" t="s">
        <v>500</v>
      </c>
      <c r="B155" s="18" t="s">
        <v>548</v>
      </c>
      <c r="C155" s="18">
        <v>15</v>
      </c>
      <c r="D155" s="18" t="s">
        <v>592</v>
      </c>
      <c r="E155" s="18" t="s">
        <v>16</v>
      </c>
      <c r="F155" s="19" t="s">
        <v>597</v>
      </c>
      <c r="G155" s="19"/>
      <c r="H155" s="19" t="s">
        <v>598</v>
      </c>
      <c r="I155" s="19" t="s">
        <v>599</v>
      </c>
      <c r="J155" s="18"/>
      <c r="K155" s="19"/>
      <c r="L155" s="18" t="s">
        <v>38</v>
      </c>
      <c r="M155" s="17"/>
      <c r="N155" s="18"/>
    </row>
    <row r="156" spans="1:14" ht="12" customHeight="1">
      <c r="A156" s="15" t="s">
        <v>500</v>
      </c>
      <c r="B156" s="15" t="s">
        <v>548</v>
      </c>
      <c r="C156" s="15">
        <v>16</v>
      </c>
      <c r="D156" s="15" t="s">
        <v>592</v>
      </c>
      <c r="E156" s="15" t="s">
        <v>41</v>
      </c>
      <c r="F156" s="16" t="s">
        <v>600</v>
      </c>
      <c r="G156" s="16"/>
      <c r="H156" s="16" t="s">
        <v>601</v>
      </c>
      <c r="I156" s="16" t="s">
        <v>602</v>
      </c>
      <c r="J156" s="15"/>
      <c r="K156" s="16"/>
      <c r="L156" s="15" t="s">
        <v>38</v>
      </c>
      <c r="M156" s="17"/>
      <c r="N156" s="15"/>
    </row>
    <row r="157" spans="1:14" ht="12" customHeight="1">
      <c r="A157" s="18" t="s">
        <v>500</v>
      </c>
      <c r="B157" s="18" t="s">
        <v>548</v>
      </c>
      <c r="C157" s="18">
        <v>17</v>
      </c>
      <c r="D157" s="18" t="s">
        <v>603</v>
      </c>
      <c r="E157" s="18" t="s">
        <v>41</v>
      </c>
      <c r="F157" s="19" t="s">
        <v>604</v>
      </c>
      <c r="G157" s="19"/>
      <c r="H157" s="19" t="s">
        <v>605</v>
      </c>
      <c r="I157" s="19" t="s">
        <v>606</v>
      </c>
      <c r="J157" s="18"/>
      <c r="K157" s="19"/>
      <c r="L157" s="18" t="s">
        <v>38</v>
      </c>
      <c r="M157" s="17"/>
      <c r="N157" s="18"/>
    </row>
    <row r="158" spans="1:14" ht="12" customHeight="1">
      <c r="A158" s="15" t="s">
        <v>500</v>
      </c>
      <c r="B158" s="15" t="s">
        <v>548</v>
      </c>
      <c r="C158" s="15">
        <v>18</v>
      </c>
      <c r="D158" s="15" t="s">
        <v>607</v>
      </c>
      <c r="E158" s="15" t="s">
        <v>16</v>
      </c>
      <c r="F158" s="16" t="s">
        <v>608</v>
      </c>
      <c r="G158" s="16"/>
      <c r="H158" s="16" t="s">
        <v>498</v>
      </c>
      <c r="I158" s="16" t="s">
        <v>609</v>
      </c>
      <c r="J158" s="15"/>
      <c r="K158" s="16"/>
      <c r="L158" s="15" t="s">
        <v>38</v>
      </c>
      <c r="M158" s="17"/>
      <c r="N158" s="15"/>
    </row>
    <row r="159" spans="1:14" ht="12" customHeight="1">
      <c r="A159" s="18" t="s">
        <v>500</v>
      </c>
      <c r="B159" s="18" t="s">
        <v>548</v>
      </c>
      <c r="C159" s="18">
        <v>19</v>
      </c>
      <c r="D159" s="18" t="s">
        <v>610</v>
      </c>
      <c r="E159" s="18" t="s">
        <v>16</v>
      </c>
      <c r="F159" s="19" t="s">
        <v>611</v>
      </c>
      <c r="G159" s="19"/>
      <c r="H159" s="19" t="s">
        <v>612</v>
      </c>
      <c r="I159" s="19" t="s">
        <v>613</v>
      </c>
      <c r="J159" s="18" t="s">
        <v>21</v>
      </c>
      <c r="K159" s="19"/>
      <c r="L159" s="18" t="s">
        <v>38</v>
      </c>
      <c r="M159" s="17"/>
      <c r="N159" s="18"/>
    </row>
    <row r="160" spans="1:14" ht="12" customHeight="1">
      <c r="A160" s="15" t="s">
        <v>500</v>
      </c>
      <c r="B160" s="15" t="s">
        <v>548</v>
      </c>
      <c r="C160" s="15">
        <v>20</v>
      </c>
      <c r="D160" s="15" t="s">
        <v>614</v>
      </c>
      <c r="E160" s="15" t="s">
        <v>16</v>
      </c>
      <c r="F160" s="16" t="s">
        <v>615</v>
      </c>
      <c r="G160" s="16"/>
      <c r="H160" s="16" t="s">
        <v>615</v>
      </c>
      <c r="I160" s="16" t="s">
        <v>616</v>
      </c>
      <c r="J160" s="15"/>
      <c r="K160" s="16"/>
      <c r="L160" s="15" t="s">
        <v>38</v>
      </c>
      <c r="M160" s="17"/>
      <c r="N160" s="15"/>
    </row>
    <row r="161" spans="1:14" ht="12" customHeight="1">
      <c r="A161" s="18" t="s">
        <v>500</v>
      </c>
      <c r="B161" s="18" t="s">
        <v>548</v>
      </c>
      <c r="C161" s="18">
        <v>21</v>
      </c>
      <c r="D161" s="18" t="s">
        <v>617</v>
      </c>
      <c r="E161" s="18" t="s">
        <v>16</v>
      </c>
      <c r="F161" s="19" t="s">
        <v>618</v>
      </c>
      <c r="G161" s="19"/>
      <c r="H161" s="19" t="s">
        <v>432</v>
      </c>
      <c r="I161" s="19" t="s">
        <v>619</v>
      </c>
      <c r="J161" s="18"/>
      <c r="K161" s="19"/>
      <c r="L161" s="18" t="s">
        <v>38</v>
      </c>
      <c r="M161" s="17"/>
      <c r="N161" s="18"/>
    </row>
    <row r="162" spans="1:14" ht="12" customHeight="1">
      <c r="A162" s="15" t="s">
        <v>500</v>
      </c>
      <c r="B162" s="15" t="s">
        <v>548</v>
      </c>
      <c r="C162" s="15">
        <v>22</v>
      </c>
      <c r="D162" s="15" t="s">
        <v>620</v>
      </c>
      <c r="E162" s="15" t="s">
        <v>16</v>
      </c>
      <c r="F162" s="16" t="s">
        <v>621</v>
      </c>
      <c r="G162" s="16"/>
      <c r="H162" s="16" t="s">
        <v>622</v>
      </c>
      <c r="I162" s="16" t="s">
        <v>623</v>
      </c>
      <c r="J162" s="15" t="s">
        <v>21</v>
      </c>
      <c r="K162" s="16"/>
      <c r="L162" s="15" t="s">
        <v>38</v>
      </c>
      <c r="M162" s="17"/>
      <c r="N162" s="15"/>
    </row>
    <row r="163" spans="1:14" ht="12" customHeight="1">
      <c r="A163" s="18" t="s">
        <v>500</v>
      </c>
      <c r="B163" s="18" t="s">
        <v>548</v>
      </c>
      <c r="C163" s="18">
        <v>23</v>
      </c>
      <c r="D163" s="18" t="s">
        <v>624</v>
      </c>
      <c r="E163" s="18" t="s">
        <v>16</v>
      </c>
      <c r="F163" s="19" t="s">
        <v>625</v>
      </c>
      <c r="G163" s="19"/>
      <c r="H163" s="19" t="s">
        <v>465</v>
      </c>
      <c r="I163" s="19" t="s">
        <v>626</v>
      </c>
      <c r="J163" s="18"/>
      <c r="K163" s="19"/>
      <c r="L163" s="18" t="s">
        <v>38</v>
      </c>
      <c r="M163" s="17"/>
      <c r="N163" s="18"/>
    </row>
    <row r="164" spans="1:14" ht="12" customHeight="1">
      <c r="A164" s="15" t="s">
        <v>500</v>
      </c>
      <c r="B164" s="15" t="s">
        <v>548</v>
      </c>
      <c r="C164" s="15">
        <v>24</v>
      </c>
      <c r="D164" s="15" t="s">
        <v>627</v>
      </c>
      <c r="E164" s="15" t="s">
        <v>16</v>
      </c>
      <c r="F164" s="16" t="s">
        <v>628</v>
      </c>
      <c r="G164" s="16"/>
      <c r="H164" s="16" t="s">
        <v>629</v>
      </c>
      <c r="I164" s="16" t="s">
        <v>630</v>
      </c>
      <c r="J164" s="15"/>
      <c r="K164" s="16"/>
      <c r="L164" s="15" t="s">
        <v>38</v>
      </c>
      <c r="M164" s="17"/>
      <c r="N164" s="15"/>
    </row>
    <row r="165" spans="1:14" ht="12" customHeight="1">
      <c r="A165" s="18" t="s">
        <v>500</v>
      </c>
      <c r="B165" s="18" t="s">
        <v>548</v>
      </c>
      <c r="C165" s="18">
        <v>25</v>
      </c>
      <c r="D165" s="18" t="s">
        <v>617</v>
      </c>
      <c r="E165" s="18" t="s">
        <v>16</v>
      </c>
      <c r="F165" s="19" t="s">
        <v>631</v>
      </c>
      <c r="G165" s="19"/>
      <c r="H165" s="19" t="s">
        <v>478</v>
      </c>
      <c r="I165" s="19" t="s">
        <v>632</v>
      </c>
      <c r="J165" s="18"/>
      <c r="K165" s="19"/>
      <c r="L165" s="18" t="s">
        <v>38</v>
      </c>
      <c r="M165" s="17"/>
      <c r="N165" s="18"/>
    </row>
    <row r="166" spans="1:14" ht="12" customHeight="1">
      <c r="A166" s="15" t="s">
        <v>500</v>
      </c>
      <c r="B166" s="15" t="s">
        <v>548</v>
      </c>
      <c r="C166" s="15">
        <v>26</v>
      </c>
      <c r="D166" s="15" t="s">
        <v>617</v>
      </c>
      <c r="E166" s="15" t="s">
        <v>16</v>
      </c>
      <c r="F166" s="16" t="s">
        <v>633</v>
      </c>
      <c r="G166" s="16" t="s">
        <v>634</v>
      </c>
      <c r="H166" s="16" t="s">
        <v>394</v>
      </c>
      <c r="I166" s="16" t="s">
        <v>635</v>
      </c>
      <c r="J166" s="15" t="s">
        <v>21</v>
      </c>
      <c r="K166" s="16"/>
      <c r="L166" s="15" t="s">
        <v>38</v>
      </c>
      <c r="M166" s="17"/>
      <c r="N166" s="15"/>
    </row>
    <row r="167" spans="1:14" ht="12" customHeight="1">
      <c r="A167" s="18" t="s">
        <v>500</v>
      </c>
      <c r="B167" s="18" t="s">
        <v>548</v>
      </c>
      <c r="C167" s="18">
        <v>27</v>
      </c>
      <c r="D167" s="18" t="s">
        <v>553</v>
      </c>
      <c r="E167" s="18" t="s">
        <v>16</v>
      </c>
      <c r="F167" s="19" t="s">
        <v>636</v>
      </c>
      <c r="G167" s="19"/>
      <c r="H167" s="19" t="s">
        <v>637</v>
      </c>
      <c r="I167" s="19" t="s">
        <v>638</v>
      </c>
      <c r="J167" s="18"/>
      <c r="K167" s="19"/>
      <c r="L167" s="18" t="s">
        <v>38</v>
      </c>
      <c r="M167" s="17"/>
      <c r="N167" s="18"/>
    </row>
    <row r="168" spans="1:14" ht="12" customHeight="1">
      <c r="A168" s="15" t="s">
        <v>500</v>
      </c>
      <c r="B168" s="15" t="s">
        <v>548</v>
      </c>
      <c r="C168" s="15">
        <v>28</v>
      </c>
      <c r="D168" s="15" t="s">
        <v>607</v>
      </c>
      <c r="E168" s="15" t="s">
        <v>16</v>
      </c>
      <c r="F168" s="16" t="s">
        <v>639</v>
      </c>
      <c r="G168" s="16"/>
      <c r="H168" s="16" t="s">
        <v>640</v>
      </c>
      <c r="I168" s="16" t="s">
        <v>641</v>
      </c>
      <c r="J168" s="15"/>
      <c r="K168" s="16"/>
      <c r="L168" s="15" t="s">
        <v>38</v>
      </c>
      <c r="M168" s="17"/>
      <c r="N168" s="15"/>
    </row>
    <row r="169" spans="1:14" ht="12" customHeight="1">
      <c r="A169" s="18" t="s">
        <v>500</v>
      </c>
      <c r="B169" s="18" t="s">
        <v>548</v>
      </c>
      <c r="C169" s="18">
        <v>29</v>
      </c>
      <c r="D169" s="18" t="s">
        <v>642</v>
      </c>
      <c r="E169" s="18" t="s">
        <v>16</v>
      </c>
      <c r="F169" s="19" t="s">
        <v>643</v>
      </c>
      <c r="G169" s="19" t="s">
        <v>644</v>
      </c>
      <c r="H169" s="19" t="s">
        <v>645</v>
      </c>
      <c r="I169" s="19" t="s">
        <v>646</v>
      </c>
      <c r="J169" s="18"/>
      <c r="K169" s="19"/>
      <c r="L169" s="18" t="s">
        <v>38</v>
      </c>
      <c r="M169" s="17"/>
      <c r="N169" s="18"/>
    </row>
    <row r="170" spans="1:14" ht="12" customHeight="1">
      <c r="A170" s="15" t="s">
        <v>500</v>
      </c>
      <c r="B170" s="15" t="s">
        <v>548</v>
      </c>
      <c r="C170" s="15">
        <v>30</v>
      </c>
      <c r="D170" s="15"/>
      <c r="E170" s="15" t="s">
        <v>16</v>
      </c>
      <c r="F170" s="16" t="s">
        <v>647</v>
      </c>
      <c r="G170" s="16" t="s">
        <v>648</v>
      </c>
      <c r="H170" s="16" t="s">
        <v>649</v>
      </c>
      <c r="I170" s="16" t="s">
        <v>650</v>
      </c>
      <c r="J170" s="15" t="s">
        <v>21</v>
      </c>
      <c r="K170" s="16"/>
      <c r="L170" s="15" t="s">
        <v>38</v>
      </c>
      <c r="M170" s="17"/>
      <c r="N170" s="15"/>
    </row>
    <row r="171" spans="1:14" ht="12" customHeight="1">
      <c r="A171" s="18" t="s">
        <v>500</v>
      </c>
      <c r="B171" s="18" t="s">
        <v>548</v>
      </c>
      <c r="C171" s="18">
        <v>31</v>
      </c>
      <c r="D171" s="18"/>
      <c r="E171" s="18" t="s">
        <v>41</v>
      </c>
      <c r="F171" s="19" t="s">
        <v>651</v>
      </c>
      <c r="G171" s="19"/>
      <c r="H171" s="19" t="s">
        <v>652</v>
      </c>
      <c r="I171" s="19" t="s">
        <v>653</v>
      </c>
      <c r="J171" s="18" t="s">
        <v>21</v>
      </c>
      <c r="K171" s="19"/>
      <c r="L171" s="18" t="s">
        <v>38</v>
      </c>
      <c r="M171" s="17"/>
      <c r="N171" s="18"/>
    </row>
    <row r="172" spans="1:14" ht="12" customHeight="1">
      <c r="A172" s="15" t="s">
        <v>500</v>
      </c>
      <c r="B172" s="15" t="s">
        <v>548</v>
      </c>
      <c r="C172" s="15">
        <v>32</v>
      </c>
      <c r="D172" s="15"/>
      <c r="E172" s="15" t="s">
        <v>41</v>
      </c>
      <c r="F172" s="16" t="s">
        <v>654</v>
      </c>
      <c r="G172" s="16" t="s">
        <v>655</v>
      </c>
      <c r="H172" s="16" t="s">
        <v>656</v>
      </c>
      <c r="I172" s="16" t="s">
        <v>657</v>
      </c>
      <c r="J172" s="15" t="s">
        <v>21</v>
      </c>
      <c r="K172" s="16"/>
      <c r="L172" s="15" t="s">
        <v>38</v>
      </c>
      <c r="M172" s="17"/>
      <c r="N172" s="15"/>
    </row>
    <row r="173" spans="1:14" ht="12" customHeight="1">
      <c r="A173" s="18" t="s">
        <v>500</v>
      </c>
      <c r="B173" s="18" t="s">
        <v>548</v>
      </c>
      <c r="C173" s="18">
        <v>33</v>
      </c>
      <c r="D173" s="18"/>
      <c r="E173" s="18" t="s">
        <v>16</v>
      </c>
      <c r="F173" s="19" t="s">
        <v>658</v>
      </c>
      <c r="G173" s="19" t="s">
        <v>659</v>
      </c>
      <c r="H173" s="19" t="s">
        <v>660</v>
      </c>
      <c r="I173" s="19" t="s">
        <v>661</v>
      </c>
      <c r="J173" s="18"/>
      <c r="K173" s="19"/>
      <c r="L173" s="18" t="s">
        <v>38</v>
      </c>
      <c r="M173" s="17"/>
      <c r="N173" s="18"/>
    </row>
    <row r="174" spans="1:14" ht="12" customHeight="1">
      <c r="A174" s="15" t="s">
        <v>500</v>
      </c>
      <c r="B174" s="15" t="s">
        <v>548</v>
      </c>
      <c r="C174" s="15">
        <v>34</v>
      </c>
      <c r="D174" s="15"/>
      <c r="E174" s="15" t="s">
        <v>16</v>
      </c>
      <c r="F174" s="16" t="s">
        <v>662</v>
      </c>
      <c r="G174" s="16"/>
      <c r="H174" s="16" t="s">
        <v>265</v>
      </c>
      <c r="I174" s="16" t="s">
        <v>663</v>
      </c>
      <c r="J174" s="15"/>
      <c r="K174" s="16"/>
      <c r="L174" s="15" t="s">
        <v>38</v>
      </c>
      <c r="M174" s="17"/>
      <c r="N174" s="15"/>
    </row>
    <row r="175" spans="1:14" ht="12" customHeight="1">
      <c r="A175" s="18" t="s">
        <v>500</v>
      </c>
      <c r="B175" s="18" t="s">
        <v>548</v>
      </c>
      <c r="C175" s="18">
        <v>35</v>
      </c>
      <c r="D175" s="18"/>
      <c r="E175" s="18" t="s">
        <v>16</v>
      </c>
      <c r="F175" s="19" t="s">
        <v>664</v>
      </c>
      <c r="G175" s="19"/>
      <c r="H175" s="19" t="s">
        <v>665</v>
      </c>
      <c r="I175" s="19" t="s">
        <v>666</v>
      </c>
      <c r="J175" s="18"/>
      <c r="K175" s="19"/>
      <c r="L175" s="18" t="s">
        <v>38</v>
      </c>
      <c r="M175" s="17"/>
      <c r="N175" s="18"/>
    </row>
    <row r="176" spans="1:14" ht="12" customHeight="1">
      <c r="A176" s="15" t="s">
        <v>500</v>
      </c>
      <c r="B176" s="15" t="s">
        <v>548</v>
      </c>
      <c r="C176" s="15">
        <v>36</v>
      </c>
      <c r="D176" s="15"/>
      <c r="E176" s="15" t="s">
        <v>16</v>
      </c>
      <c r="F176" s="16" t="s">
        <v>667</v>
      </c>
      <c r="G176" s="16"/>
      <c r="H176" s="16" t="s">
        <v>668</v>
      </c>
      <c r="I176" s="16" t="s">
        <v>669</v>
      </c>
      <c r="J176" s="15"/>
      <c r="K176" s="16"/>
      <c r="L176" s="15" t="s">
        <v>38</v>
      </c>
      <c r="M176" s="17"/>
      <c r="N176" s="15"/>
    </row>
    <row r="177" spans="1:14" ht="12" customHeight="1">
      <c r="A177" s="18" t="s">
        <v>500</v>
      </c>
      <c r="B177" s="18" t="s">
        <v>548</v>
      </c>
      <c r="C177" s="18">
        <v>37</v>
      </c>
      <c r="D177" s="18"/>
      <c r="E177" s="18" t="s">
        <v>16</v>
      </c>
      <c r="F177" s="19" t="s">
        <v>670</v>
      </c>
      <c r="G177" s="19" t="s">
        <v>71</v>
      </c>
      <c r="H177" s="19" t="s">
        <v>671</v>
      </c>
      <c r="I177" s="19" t="s">
        <v>672</v>
      </c>
      <c r="J177" s="18"/>
      <c r="K177" s="19"/>
      <c r="L177" s="18" t="s">
        <v>38</v>
      </c>
      <c r="M177" s="17"/>
      <c r="N177" s="18"/>
    </row>
    <row r="178" spans="1:14" ht="12" customHeight="1">
      <c r="A178" s="15" t="s">
        <v>500</v>
      </c>
      <c r="B178" s="15" t="s">
        <v>548</v>
      </c>
      <c r="C178" s="15">
        <v>38</v>
      </c>
      <c r="D178" s="15"/>
      <c r="E178" s="15" t="s">
        <v>16</v>
      </c>
      <c r="F178" s="16" t="s">
        <v>673</v>
      </c>
      <c r="G178" s="16"/>
      <c r="H178" s="16" t="s">
        <v>674</v>
      </c>
      <c r="I178" s="16" t="s">
        <v>675</v>
      </c>
      <c r="J178" s="15"/>
      <c r="K178" s="16"/>
      <c r="L178" s="15" t="s">
        <v>38</v>
      </c>
      <c r="M178" s="17"/>
      <c r="N178" s="15"/>
    </row>
    <row r="179" spans="1:14" ht="12" customHeight="1">
      <c r="A179" s="18" t="s">
        <v>500</v>
      </c>
      <c r="B179" s="18" t="s">
        <v>548</v>
      </c>
      <c r="C179" s="18">
        <v>39</v>
      </c>
      <c r="D179" s="18"/>
      <c r="E179" s="18" t="s">
        <v>16</v>
      </c>
      <c r="F179" s="19" t="s">
        <v>676</v>
      </c>
      <c r="G179" s="19" t="s">
        <v>677</v>
      </c>
      <c r="H179" s="19" t="s">
        <v>140</v>
      </c>
      <c r="I179" s="19" t="s">
        <v>678</v>
      </c>
      <c r="J179" s="18"/>
      <c r="K179" s="19"/>
      <c r="L179" s="18" t="s">
        <v>38</v>
      </c>
      <c r="M179" s="17"/>
      <c r="N179" s="18"/>
    </row>
    <row r="180" spans="1:14" ht="12" customHeight="1">
      <c r="A180" s="15" t="s">
        <v>500</v>
      </c>
      <c r="B180" s="15" t="s">
        <v>548</v>
      </c>
      <c r="C180" s="15">
        <v>40</v>
      </c>
      <c r="D180" s="15"/>
      <c r="E180" s="15" t="s">
        <v>16</v>
      </c>
      <c r="F180" s="16" t="s">
        <v>679</v>
      </c>
      <c r="G180" s="16"/>
      <c r="H180" s="16" t="s">
        <v>680</v>
      </c>
      <c r="I180" s="16" t="s">
        <v>681</v>
      </c>
      <c r="J180" s="15" t="s">
        <v>21</v>
      </c>
      <c r="K180" s="16"/>
      <c r="L180" s="15" t="s">
        <v>38</v>
      </c>
      <c r="M180" s="17"/>
      <c r="N180" s="15"/>
    </row>
    <row r="181" spans="1:14" ht="12" customHeight="1">
      <c r="A181" s="18" t="s">
        <v>500</v>
      </c>
      <c r="B181" s="18" t="s">
        <v>548</v>
      </c>
      <c r="C181" s="18">
        <v>41</v>
      </c>
      <c r="D181" s="18"/>
      <c r="E181" s="18" t="s">
        <v>16</v>
      </c>
      <c r="F181" s="19" t="s">
        <v>682</v>
      </c>
      <c r="G181" s="19" t="s">
        <v>683</v>
      </c>
      <c r="H181" s="19" t="s">
        <v>684</v>
      </c>
      <c r="I181" s="19" t="s">
        <v>685</v>
      </c>
      <c r="J181" s="18"/>
      <c r="K181" s="19"/>
      <c r="L181" s="18" t="s">
        <v>38</v>
      </c>
      <c r="M181" s="17"/>
      <c r="N181" s="18"/>
    </row>
    <row r="182" spans="1:14" ht="12" customHeight="1">
      <c r="A182" s="15" t="s">
        <v>500</v>
      </c>
      <c r="B182" s="15" t="s">
        <v>548</v>
      </c>
      <c r="C182" s="15">
        <v>42</v>
      </c>
      <c r="D182" s="15"/>
      <c r="E182" s="15" t="s">
        <v>16</v>
      </c>
      <c r="F182" s="16" t="s">
        <v>686</v>
      </c>
      <c r="G182" s="16" t="s">
        <v>687</v>
      </c>
      <c r="H182" s="16" t="s">
        <v>688</v>
      </c>
      <c r="I182" s="16" t="s">
        <v>689</v>
      </c>
      <c r="J182" s="15"/>
      <c r="K182" s="16"/>
      <c r="L182" s="15" t="s">
        <v>38</v>
      </c>
      <c r="M182" s="17"/>
      <c r="N182" s="15"/>
    </row>
    <row r="183" spans="1:14" ht="12" customHeight="1">
      <c r="A183" s="18" t="s">
        <v>500</v>
      </c>
      <c r="B183" s="18" t="s">
        <v>548</v>
      </c>
      <c r="C183" s="18">
        <v>43</v>
      </c>
      <c r="D183" s="18"/>
      <c r="E183" s="18" t="s">
        <v>16</v>
      </c>
      <c r="F183" s="19" t="s">
        <v>690</v>
      </c>
      <c r="G183" s="19"/>
      <c r="H183" s="19" t="s">
        <v>691</v>
      </c>
      <c r="I183" s="19" t="s">
        <v>692</v>
      </c>
      <c r="J183" s="18"/>
      <c r="K183" s="19"/>
      <c r="L183" s="18" t="s">
        <v>38</v>
      </c>
      <c r="M183" s="17"/>
      <c r="N183" s="18"/>
    </row>
    <row r="184" spans="1:14" ht="12" customHeight="1">
      <c r="A184" s="15" t="s">
        <v>500</v>
      </c>
      <c r="B184" s="15" t="s">
        <v>548</v>
      </c>
      <c r="C184" s="15">
        <v>44</v>
      </c>
      <c r="D184" s="15"/>
      <c r="E184" s="15" t="s">
        <v>16</v>
      </c>
      <c r="F184" s="16" t="s">
        <v>693</v>
      </c>
      <c r="G184" s="16" t="s">
        <v>694</v>
      </c>
      <c r="H184" s="16" t="s">
        <v>120</v>
      </c>
      <c r="I184" s="16" t="s">
        <v>695</v>
      </c>
      <c r="J184" s="15"/>
      <c r="K184" s="16"/>
      <c r="L184" s="15" t="s">
        <v>38</v>
      </c>
      <c r="M184" s="17"/>
      <c r="N184" s="15"/>
    </row>
    <row r="185" spans="1:14" ht="12" customHeight="1">
      <c r="A185" s="18" t="s">
        <v>500</v>
      </c>
      <c r="B185" s="18" t="s">
        <v>548</v>
      </c>
      <c r="C185" s="18">
        <v>45</v>
      </c>
      <c r="D185" s="18"/>
      <c r="E185" s="18" t="s">
        <v>16</v>
      </c>
      <c r="F185" s="19" t="s">
        <v>696</v>
      </c>
      <c r="G185" s="19" t="s">
        <v>697</v>
      </c>
      <c r="H185" s="19" t="s">
        <v>107</v>
      </c>
      <c r="I185" s="19" t="s">
        <v>698</v>
      </c>
      <c r="J185" s="18"/>
      <c r="K185" s="19"/>
      <c r="L185" s="18" t="s">
        <v>38</v>
      </c>
      <c r="M185" s="17"/>
      <c r="N185" s="18"/>
    </row>
    <row r="186" spans="1:14" ht="12" customHeight="1">
      <c r="A186" s="15" t="s">
        <v>500</v>
      </c>
      <c r="B186" s="15" t="s">
        <v>548</v>
      </c>
      <c r="C186" s="15">
        <v>46</v>
      </c>
      <c r="D186" s="15"/>
      <c r="E186" s="15" t="s">
        <v>16</v>
      </c>
      <c r="F186" s="16" t="s">
        <v>699</v>
      </c>
      <c r="G186" s="16" t="s">
        <v>700</v>
      </c>
      <c r="H186" s="16" t="s">
        <v>701</v>
      </c>
      <c r="I186" s="16" t="s">
        <v>702</v>
      </c>
      <c r="J186" s="15"/>
      <c r="K186" s="16"/>
      <c r="L186" s="15" t="s">
        <v>38</v>
      </c>
      <c r="M186" s="17"/>
      <c r="N186" s="15"/>
    </row>
    <row r="187" spans="1:14" ht="12" customHeight="1">
      <c r="A187" s="18" t="s">
        <v>500</v>
      </c>
      <c r="B187" s="18" t="s">
        <v>548</v>
      </c>
      <c r="C187" s="18">
        <v>47</v>
      </c>
      <c r="D187" s="18"/>
      <c r="E187" s="18" t="s">
        <v>16</v>
      </c>
      <c r="F187" s="19" t="s">
        <v>181</v>
      </c>
      <c r="G187" s="19" t="s">
        <v>450</v>
      </c>
      <c r="H187" s="19" t="s">
        <v>483</v>
      </c>
      <c r="I187" s="19" t="s">
        <v>703</v>
      </c>
      <c r="J187" s="18"/>
      <c r="K187" s="19"/>
      <c r="L187" s="18" t="s">
        <v>38</v>
      </c>
      <c r="M187" s="17"/>
      <c r="N187" s="18"/>
    </row>
    <row r="188" spans="1:14" ht="12" customHeight="1">
      <c r="A188" s="15" t="s">
        <v>500</v>
      </c>
      <c r="B188" s="15" t="s">
        <v>548</v>
      </c>
      <c r="C188" s="15">
        <v>48</v>
      </c>
      <c r="D188" s="15"/>
      <c r="E188" s="15" t="s">
        <v>41</v>
      </c>
      <c r="F188" s="16" t="s">
        <v>704</v>
      </c>
      <c r="G188" s="16" t="s">
        <v>705</v>
      </c>
      <c r="H188" s="16" t="s">
        <v>706</v>
      </c>
      <c r="I188" s="16" t="s">
        <v>707</v>
      </c>
      <c r="J188" s="15" t="s">
        <v>21</v>
      </c>
      <c r="K188" s="16"/>
      <c r="L188" s="15" t="s">
        <v>38</v>
      </c>
      <c r="M188" s="17"/>
      <c r="N188" s="15"/>
    </row>
    <row r="189" spans="1:14" ht="12" customHeight="1">
      <c r="A189" s="18" t="s">
        <v>500</v>
      </c>
      <c r="B189" s="18" t="s">
        <v>548</v>
      </c>
      <c r="C189" s="18">
        <v>49</v>
      </c>
      <c r="D189" s="18"/>
      <c r="E189" s="18" t="s">
        <v>16</v>
      </c>
      <c r="F189" s="19" t="s">
        <v>708</v>
      </c>
      <c r="G189" s="19" t="s">
        <v>709</v>
      </c>
      <c r="H189" s="19" t="s">
        <v>710</v>
      </c>
      <c r="I189" s="19" t="s">
        <v>711</v>
      </c>
      <c r="J189" s="18"/>
      <c r="K189" s="19"/>
      <c r="L189" s="18" t="s">
        <v>38</v>
      </c>
      <c r="M189" s="17"/>
      <c r="N189" s="18"/>
    </row>
    <row r="190" spans="1:14" ht="12" customHeight="1">
      <c r="A190" s="15" t="s">
        <v>500</v>
      </c>
      <c r="B190" s="15" t="s">
        <v>548</v>
      </c>
      <c r="C190" s="15">
        <v>50</v>
      </c>
      <c r="D190" s="15"/>
      <c r="E190" s="15" t="s">
        <v>16</v>
      </c>
      <c r="F190" s="16" t="s">
        <v>712</v>
      </c>
      <c r="G190" s="16" t="s">
        <v>713</v>
      </c>
      <c r="H190" s="16" t="s">
        <v>714</v>
      </c>
      <c r="I190" s="16" t="s">
        <v>715</v>
      </c>
      <c r="J190" s="15"/>
      <c r="K190" s="16"/>
      <c r="L190" s="15" t="s">
        <v>38</v>
      </c>
      <c r="M190" s="17"/>
      <c r="N190" s="15"/>
    </row>
    <row r="191" spans="1:14" ht="12" customHeight="1">
      <c r="A191" s="18" t="s">
        <v>500</v>
      </c>
      <c r="B191" s="18" t="s">
        <v>548</v>
      </c>
      <c r="C191" s="18">
        <v>51</v>
      </c>
      <c r="D191" s="18"/>
      <c r="E191" s="18" t="s">
        <v>16</v>
      </c>
      <c r="F191" s="19" t="s">
        <v>716</v>
      </c>
      <c r="G191" s="19" t="s">
        <v>717</v>
      </c>
      <c r="H191" s="19" t="s">
        <v>688</v>
      </c>
      <c r="I191" s="19" t="s">
        <v>718</v>
      </c>
      <c r="J191" s="18" t="s">
        <v>21</v>
      </c>
      <c r="K191" s="19"/>
      <c r="L191" s="18" t="s">
        <v>38</v>
      </c>
      <c r="M191" s="17"/>
      <c r="N191" s="18"/>
    </row>
    <row r="192" spans="1:14" ht="12" customHeight="1">
      <c r="A192" s="15" t="s">
        <v>500</v>
      </c>
      <c r="B192" s="15" t="s">
        <v>548</v>
      </c>
      <c r="C192" s="15">
        <v>52</v>
      </c>
      <c r="D192" s="15" t="s">
        <v>719</v>
      </c>
      <c r="E192" s="15" t="s">
        <v>16</v>
      </c>
      <c r="F192" s="16" t="s">
        <v>720</v>
      </c>
      <c r="G192" s="16" t="s">
        <v>721</v>
      </c>
      <c r="H192" s="16" t="s">
        <v>722</v>
      </c>
      <c r="I192" s="16" t="s">
        <v>723</v>
      </c>
      <c r="J192" s="15" t="s">
        <v>21</v>
      </c>
      <c r="K192" s="16"/>
      <c r="L192" s="15" t="s">
        <v>38</v>
      </c>
      <c r="M192" s="17"/>
      <c r="N192" s="15"/>
    </row>
    <row r="193" spans="1:14" ht="12" customHeight="1">
      <c r="A193" s="18" t="s">
        <v>500</v>
      </c>
      <c r="B193" s="18" t="s">
        <v>548</v>
      </c>
      <c r="C193" s="18">
        <v>53</v>
      </c>
      <c r="D193" s="18"/>
      <c r="E193" s="18" t="s">
        <v>16</v>
      </c>
      <c r="F193" s="19" t="s">
        <v>212</v>
      </c>
      <c r="G193" s="19" t="s">
        <v>724</v>
      </c>
      <c r="H193" s="19" t="s">
        <v>725</v>
      </c>
      <c r="I193" s="19" t="s">
        <v>726</v>
      </c>
      <c r="J193" s="18" t="s">
        <v>21</v>
      </c>
      <c r="K193" s="19"/>
      <c r="L193" s="18" t="s">
        <v>38</v>
      </c>
      <c r="M193" s="17"/>
      <c r="N193" s="18"/>
    </row>
    <row r="194" spans="1:14" ht="12" customHeight="1">
      <c r="A194" s="15" t="s">
        <v>500</v>
      </c>
      <c r="B194" s="15" t="s">
        <v>548</v>
      </c>
      <c r="C194" s="15">
        <v>54</v>
      </c>
      <c r="D194" s="15"/>
      <c r="E194" s="15" t="s">
        <v>16</v>
      </c>
      <c r="F194" s="16" t="s">
        <v>727</v>
      </c>
      <c r="G194" s="16"/>
      <c r="H194" s="16" t="s">
        <v>235</v>
      </c>
      <c r="I194" s="16" t="s">
        <v>728</v>
      </c>
      <c r="J194" s="15"/>
      <c r="K194" s="16"/>
      <c r="L194" s="15" t="s">
        <v>38</v>
      </c>
      <c r="M194" s="17"/>
      <c r="N194" s="15"/>
    </row>
    <row r="195" spans="1:14" ht="12" customHeight="1">
      <c r="A195" s="18" t="s">
        <v>500</v>
      </c>
      <c r="B195" s="18" t="s">
        <v>548</v>
      </c>
      <c r="C195" s="18">
        <v>55</v>
      </c>
      <c r="D195" s="18"/>
      <c r="E195" s="18" t="s">
        <v>16</v>
      </c>
      <c r="F195" s="19" t="s">
        <v>729</v>
      </c>
      <c r="G195" s="19" t="s">
        <v>730</v>
      </c>
      <c r="H195" s="19" t="s">
        <v>731</v>
      </c>
      <c r="I195" s="19" t="s">
        <v>732</v>
      </c>
      <c r="J195" s="18"/>
      <c r="K195" s="19"/>
      <c r="L195" s="18" t="s">
        <v>38</v>
      </c>
      <c r="M195" s="17"/>
      <c r="N195" s="18"/>
    </row>
    <row r="196" spans="1:14" ht="12" customHeight="1">
      <c r="A196" s="15" t="s">
        <v>13</v>
      </c>
      <c r="B196" s="15" t="s">
        <v>733</v>
      </c>
      <c r="C196" s="15">
        <v>1</v>
      </c>
      <c r="D196" s="15" t="s">
        <v>29</v>
      </c>
      <c r="E196" s="15" t="s">
        <v>16</v>
      </c>
      <c r="F196" s="16" t="s">
        <v>734</v>
      </c>
      <c r="G196" s="16" t="s">
        <v>735</v>
      </c>
      <c r="H196" s="16" t="s">
        <v>736</v>
      </c>
      <c r="I196" s="16" t="s">
        <v>737</v>
      </c>
      <c r="J196" s="15" t="s">
        <v>21</v>
      </c>
      <c r="K196" s="16" t="s">
        <v>738</v>
      </c>
      <c r="L196" s="15" t="s">
        <v>21</v>
      </c>
      <c r="M196" s="17"/>
      <c r="N196" s="15"/>
    </row>
    <row r="197" spans="1:14" ht="12" customHeight="1">
      <c r="A197" s="18" t="s">
        <v>13</v>
      </c>
      <c r="B197" s="18" t="s">
        <v>733</v>
      </c>
      <c r="C197" s="18">
        <v>2</v>
      </c>
      <c r="D197" s="18" t="s">
        <v>29</v>
      </c>
      <c r="E197" s="18" t="s">
        <v>16</v>
      </c>
      <c r="F197" s="19" t="s">
        <v>55</v>
      </c>
      <c r="G197" s="19" t="s">
        <v>530</v>
      </c>
      <c r="H197" s="19" t="s">
        <v>739</v>
      </c>
      <c r="I197" s="19" t="s">
        <v>737</v>
      </c>
      <c r="J197" s="18" t="s">
        <v>38</v>
      </c>
      <c r="K197" s="19" t="s">
        <v>740</v>
      </c>
      <c r="L197" s="18" t="s">
        <v>38</v>
      </c>
      <c r="M197" s="17"/>
      <c r="N197" s="18"/>
    </row>
    <row r="198" spans="1:14" ht="12" customHeight="1">
      <c r="A198" s="15" t="s">
        <v>13</v>
      </c>
      <c r="B198" s="15" t="s">
        <v>733</v>
      </c>
      <c r="C198" s="15">
        <v>3</v>
      </c>
      <c r="D198" s="15" t="s">
        <v>29</v>
      </c>
      <c r="E198" s="15" t="s">
        <v>16</v>
      </c>
      <c r="F198" s="16" t="s">
        <v>741</v>
      </c>
      <c r="G198" s="16" t="s">
        <v>742</v>
      </c>
      <c r="H198" s="16" t="s">
        <v>743</v>
      </c>
      <c r="I198" s="16" t="s">
        <v>737</v>
      </c>
      <c r="J198" s="15" t="s">
        <v>21</v>
      </c>
      <c r="K198" s="16" t="s">
        <v>744</v>
      </c>
      <c r="L198" s="15" t="s">
        <v>21</v>
      </c>
      <c r="M198" s="17"/>
      <c r="N198" s="15"/>
    </row>
    <row r="199" spans="1:14" ht="12" customHeight="1">
      <c r="A199" s="18" t="s">
        <v>13</v>
      </c>
      <c r="B199" s="18" t="s">
        <v>733</v>
      </c>
      <c r="C199" s="18">
        <v>4</v>
      </c>
      <c r="D199" s="18" t="s">
        <v>29</v>
      </c>
      <c r="E199" s="18" t="s">
        <v>16</v>
      </c>
      <c r="F199" s="19" t="s">
        <v>106</v>
      </c>
      <c r="G199" s="19" t="s">
        <v>745</v>
      </c>
      <c r="H199" s="19" t="s">
        <v>746</v>
      </c>
      <c r="I199" s="19" t="s">
        <v>737</v>
      </c>
      <c r="J199" s="18" t="s">
        <v>38</v>
      </c>
      <c r="K199" s="19" t="s">
        <v>747</v>
      </c>
      <c r="L199" s="18" t="s">
        <v>38</v>
      </c>
      <c r="M199" s="17"/>
      <c r="N199" s="18"/>
    </row>
    <row r="200" spans="1:14" ht="12" customHeight="1">
      <c r="A200" s="15" t="s">
        <v>13</v>
      </c>
      <c r="B200" s="15" t="s">
        <v>733</v>
      </c>
      <c r="C200" s="15">
        <v>5</v>
      </c>
      <c r="D200" s="15" t="s">
        <v>29</v>
      </c>
      <c r="E200" s="15" t="s">
        <v>16</v>
      </c>
      <c r="F200" s="16" t="s">
        <v>748</v>
      </c>
      <c r="G200" s="16" t="s">
        <v>749</v>
      </c>
      <c r="H200" s="16" t="s">
        <v>338</v>
      </c>
      <c r="I200" s="16" t="s">
        <v>737</v>
      </c>
      <c r="J200" s="15" t="s">
        <v>21</v>
      </c>
      <c r="K200" s="16" t="s">
        <v>750</v>
      </c>
      <c r="L200" s="15" t="s">
        <v>21</v>
      </c>
      <c r="M200" s="17"/>
      <c r="N200" s="15"/>
    </row>
    <row r="201" spans="1:14" ht="12" customHeight="1">
      <c r="A201" s="18" t="s">
        <v>13</v>
      </c>
      <c r="B201" s="18" t="s">
        <v>733</v>
      </c>
      <c r="C201" s="18">
        <v>6</v>
      </c>
      <c r="D201" s="18" t="s">
        <v>29</v>
      </c>
      <c r="E201" s="18" t="s">
        <v>16</v>
      </c>
      <c r="F201" s="19" t="s">
        <v>481</v>
      </c>
      <c r="G201" s="19" t="s">
        <v>534</v>
      </c>
      <c r="H201" s="19" t="s">
        <v>751</v>
      </c>
      <c r="I201" s="19" t="s">
        <v>737</v>
      </c>
      <c r="J201" s="18" t="s">
        <v>21</v>
      </c>
      <c r="K201" s="19" t="s">
        <v>752</v>
      </c>
      <c r="L201" s="18" t="s">
        <v>21</v>
      </c>
      <c r="M201" s="17"/>
      <c r="N201" s="18"/>
    </row>
    <row r="202" spans="1:14" ht="12" customHeight="1">
      <c r="A202" s="15" t="s">
        <v>13</v>
      </c>
      <c r="B202" s="15" t="s">
        <v>733</v>
      </c>
      <c r="C202" s="15">
        <v>7</v>
      </c>
      <c r="D202" s="15" t="s">
        <v>29</v>
      </c>
      <c r="E202" s="15" t="s">
        <v>16</v>
      </c>
      <c r="F202" s="16" t="s">
        <v>753</v>
      </c>
      <c r="G202" s="16" t="s">
        <v>754</v>
      </c>
      <c r="H202" s="16" t="s">
        <v>755</v>
      </c>
      <c r="I202" s="16" t="s">
        <v>737</v>
      </c>
      <c r="J202" s="15" t="s">
        <v>21</v>
      </c>
      <c r="K202" s="16" t="s">
        <v>756</v>
      </c>
      <c r="L202" s="15" t="s">
        <v>21</v>
      </c>
      <c r="M202" s="17"/>
      <c r="N202" s="15"/>
    </row>
    <row r="203" spans="1:14" ht="12" customHeight="1">
      <c r="A203" s="18" t="s">
        <v>13</v>
      </c>
      <c r="B203" s="18" t="s">
        <v>733</v>
      </c>
      <c r="C203" s="18">
        <v>8</v>
      </c>
      <c r="D203" s="18" t="s">
        <v>804</v>
      </c>
      <c r="E203" s="18" t="s">
        <v>16</v>
      </c>
      <c r="F203" s="19" t="s">
        <v>757</v>
      </c>
      <c r="G203" s="19"/>
      <c r="H203" s="19" t="s">
        <v>758</v>
      </c>
      <c r="I203" s="19" t="s">
        <v>759</v>
      </c>
      <c r="J203" s="18" t="s">
        <v>21</v>
      </c>
      <c r="K203" s="19"/>
      <c r="L203" s="18" t="s">
        <v>38</v>
      </c>
      <c r="M203" s="17"/>
      <c r="N203" s="18"/>
    </row>
    <row r="204" spans="1:14" ht="12" customHeight="1">
      <c r="A204" s="15" t="s">
        <v>13</v>
      </c>
      <c r="B204" s="15" t="s">
        <v>733</v>
      </c>
      <c r="C204" s="15">
        <v>9</v>
      </c>
      <c r="D204" s="15" t="s">
        <v>760</v>
      </c>
      <c r="E204" s="15" t="s">
        <v>16</v>
      </c>
      <c r="F204" s="16" t="s">
        <v>761</v>
      </c>
      <c r="G204" s="16" t="s">
        <v>202</v>
      </c>
      <c r="H204" s="16" t="s">
        <v>762</v>
      </c>
      <c r="I204" s="16" t="s">
        <v>763</v>
      </c>
      <c r="J204" s="15" t="s">
        <v>21</v>
      </c>
      <c r="K204" s="16" t="s">
        <v>764</v>
      </c>
      <c r="L204" s="15" t="s">
        <v>21</v>
      </c>
      <c r="M204" s="17"/>
      <c r="N204" s="15"/>
    </row>
    <row r="205" spans="1:14" ht="12" customHeight="1">
      <c r="A205" s="18" t="s">
        <v>13</v>
      </c>
      <c r="B205" s="18" t="s">
        <v>733</v>
      </c>
      <c r="C205" s="18">
        <v>10</v>
      </c>
      <c r="D205" s="18" t="s">
        <v>760</v>
      </c>
      <c r="E205" s="18" t="s">
        <v>16</v>
      </c>
      <c r="F205" s="19" t="s">
        <v>765</v>
      </c>
      <c r="G205" s="19" t="s">
        <v>168</v>
      </c>
      <c r="H205" s="19" t="s">
        <v>465</v>
      </c>
      <c r="I205" s="19" t="s">
        <v>766</v>
      </c>
      <c r="J205" s="18" t="s">
        <v>21</v>
      </c>
      <c r="K205" s="19" t="s">
        <v>87</v>
      </c>
      <c r="L205" s="18" t="s">
        <v>21</v>
      </c>
      <c r="M205" s="17"/>
      <c r="N205" s="18"/>
    </row>
    <row r="206" spans="1:14" ht="12" customHeight="1">
      <c r="A206" s="15" t="s">
        <v>13</v>
      </c>
      <c r="B206" s="15" t="s">
        <v>733</v>
      </c>
      <c r="C206" s="15">
        <v>11</v>
      </c>
      <c r="D206" s="15" t="s">
        <v>760</v>
      </c>
      <c r="E206" s="15" t="s">
        <v>16</v>
      </c>
      <c r="F206" s="16" t="s">
        <v>767</v>
      </c>
      <c r="G206" s="16" t="s">
        <v>768</v>
      </c>
      <c r="H206" s="16" t="s">
        <v>265</v>
      </c>
      <c r="I206" s="16" t="s">
        <v>769</v>
      </c>
      <c r="J206" s="15" t="s">
        <v>21</v>
      </c>
      <c r="K206" s="16" t="s">
        <v>770</v>
      </c>
      <c r="L206" s="15" t="s">
        <v>21</v>
      </c>
      <c r="M206" s="17"/>
      <c r="N206" s="15"/>
    </row>
    <row r="207" spans="1:14" ht="12" customHeight="1">
      <c r="A207" s="18" t="s">
        <v>13</v>
      </c>
      <c r="B207" s="18" t="s">
        <v>733</v>
      </c>
      <c r="C207" s="18">
        <v>12</v>
      </c>
      <c r="D207" s="18" t="s">
        <v>132</v>
      </c>
      <c r="E207" s="18" t="s">
        <v>16</v>
      </c>
      <c r="F207" s="19" t="s">
        <v>441</v>
      </c>
      <c r="G207" s="19" t="s">
        <v>771</v>
      </c>
      <c r="H207" s="19" t="s">
        <v>772</v>
      </c>
      <c r="I207" s="19" t="s">
        <v>773</v>
      </c>
      <c r="J207" s="18" t="s">
        <v>21</v>
      </c>
      <c r="K207" s="19" t="s">
        <v>774</v>
      </c>
      <c r="L207" s="18" t="s">
        <v>21</v>
      </c>
      <c r="M207" s="17"/>
      <c r="N207" s="18"/>
    </row>
    <row r="208" spans="1:14" ht="12" customHeight="1">
      <c r="A208" s="15" t="s">
        <v>13</v>
      </c>
      <c r="B208" s="15" t="s">
        <v>733</v>
      </c>
      <c r="C208" s="15">
        <v>13</v>
      </c>
      <c r="D208" s="15" t="s">
        <v>132</v>
      </c>
      <c r="E208" s="15" t="s">
        <v>16</v>
      </c>
      <c r="F208" s="16" t="s">
        <v>775</v>
      </c>
      <c r="G208" s="16" t="s">
        <v>71</v>
      </c>
      <c r="H208" s="16" t="s">
        <v>776</v>
      </c>
      <c r="I208" s="16" t="s">
        <v>777</v>
      </c>
      <c r="J208" s="15" t="s">
        <v>21</v>
      </c>
      <c r="K208" s="16" t="s">
        <v>774</v>
      </c>
      <c r="L208" s="15" t="s">
        <v>21</v>
      </c>
      <c r="M208" s="17"/>
      <c r="N208" s="15"/>
    </row>
    <row r="209" spans="1:14" ht="12" customHeight="1">
      <c r="A209" s="18" t="s">
        <v>13</v>
      </c>
      <c r="B209" s="18" t="s">
        <v>733</v>
      </c>
      <c r="C209" s="18">
        <v>14</v>
      </c>
      <c r="D209" s="18" t="s">
        <v>132</v>
      </c>
      <c r="E209" s="18" t="s">
        <v>16</v>
      </c>
      <c r="F209" s="19" t="s">
        <v>481</v>
      </c>
      <c r="G209" s="19" t="s">
        <v>778</v>
      </c>
      <c r="H209" s="19" t="s">
        <v>394</v>
      </c>
      <c r="I209" s="19" t="s">
        <v>779</v>
      </c>
      <c r="J209" s="18" t="s">
        <v>21</v>
      </c>
      <c r="K209" s="19" t="s">
        <v>774</v>
      </c>
      <c r="L209" s="18" t="s">
        <v>21</v>
      </c>
      <c r="M209" s="17"/>
      <c r="N209" s="18"/>
    </row>
    <row r="210" spans="1:14" ht="12" customHeight="1">
      <c r="A210" s="15" t="s">
        <v>13</v>
      </c>
      <c r="B210" s="15" t="s">
        <v>733</v>
      </c>
      <c r="C210" s="15">
        <v>15</v>
      </c>
      <c r="D210" s="15" t="s">
        <v>780</v>
      </c>
      <c r="E210" s="15" t="s">
        <v>16</v>
      </c>
      <c r="F210" s="16" t="s">
        <v>781</v>
      </c>
      <c r="G210" s="16" t="s">
        <v>492</v>
      </c>
      <c r="H210" s="16" t="s">
        <v>338</v>
      </c>
      <c r="I210" s="16" t="s">
        <v>782</v>
      </c>
      <c r="J210" s="15" t="s">
        <v>21</v>
      </c>
      <c r="K210" s="16" t="s">
        <v>783</v>
      </c>
      <c r="L210" s="15" t="s">
        <v>38</v>
      </c>
      <c r="M210" s="17"/>
      <c r="N210" s="15"/>
    </row>
    <row r="211" spans="1:14" ht="12" customHeight="1">
      <c r="A211" s="18" t="s">
        <v>13</v>
      </c>
      <c r="B211" s="18" t="s">
        <v>733</v>
      </c>
      <c r="C211" s="18">
        <v>16</v>
      </c>
      <c r="D211" s="18" t="s">
        <v>780</v>
      </c>
      <c r="E211" s="18" t="s">
        <v>16</v>
      </c>
      <c r="F211" s="19" t="s">
        <v>784</v>
      </c>
      <c r="G211" s="19" t="s">
        <v>785</v>
      </c>
      <c r="H211" s="19" t="s">
        <v>494</v>
      </c>
      <c r="I211" s="19" t="s">
        <v>786</v>
      </c>
      <c r="J211" s="18"/>
      <c r="K211" s="19" t="s">
        <v>774</v>
      </c>
      <c r="L211" s="18"/>
      <c r="M211" s="17"/>
      <c r="N211" s="18"/>
    </row>
    <row r="212" spans="1:14" ht="12" customHeight="1">
      <c r="A212" s="15" t="s">
        <v>13</v>
      </c>
      <c r="B212" s="15" t="s">
        <v>733</v>
      </c>
      <c r="C212" s="15">
        <v>17</v>
      </c>
      <c r="D212" s="15" t="s">
        <v>780</v>
      </c>
      <c r="E212" s="15" t="s">
        <v>16</v>
      </c>
      <c r="F212" s="16" t="s">
        <v>787</v>
      </c>
      <c r="G212" s="16" t="s">
        <v>105</v>
      </c>
      <c r="H212" s="16" t="s">
        <v>788</v>
      </c>
      <c r="I212" s="16" t="s">
        <v>789</v>
      </c>
      <c r="J212" s="15"/>
      <c r="K212" s="16" t="s">
        <v>774</v>
      </c>
      <c r="L212" s="15"/>
      <c r="M212" s="17"/>
      <c r="N212" s="15"/>
    </row>
    <row r="213" spans="1:14" ht="12" customHeight="1">
      <c r="A213" s="18" t="s">
        <v>13</v>
      </c>
      <c r="B213" s="18" t="s">
        <v>733</v>
      </c>
      <c r="C213" s="18">
        <v>18</v>
      </c>
      <c r="D213" s="18" t="s">
        <v>790</v>
      </c>
      <c r="E213" s="18" t="s">
        <v>16</v>
      </c>
      <c r="F213" s="19" t="s">
        <v>791</v>
      </c>
      <c r="G213" s="19" t="s">
        <v>792</v>
      </c>
      <c r="H213" s="19" t="s">
        <v>793</v>
      </c>
      <c r="I213" s="19" t="s">
        <v>794</v>
      </c>
      <c r="J213" s="18"/>
      <c r="K213" s="19" t="s">
        <v>774</v>
      </c>
      <c r="L213" s="18"/>
      <c r="M213" s="17"/>
      <c r="N213" s="18"/>
    </row>
    <row r="214" spans="1:14" ht="12" customHeight="1">
      <c r="A214" s="15" t="s">
        <v>13</v>
      </c>
      <c r="B214" s="15" t="s">
        <v>733</v>
      </c>
      <c r="C214" s="15">
        <v>19</v>
      </c>
      <c r="D214" s="15" t="s">
        <v>795</v>
      </c>
      <c r="E214" s="15" t="s">
        <v>796</v>
      </c>
      <c r="F214" s="16"/>
      <c r="G214" s="16"/>
      <c r="H214" s="16"/>
      <c r="I214" s="16" t="s">
        <v>797</v>
      </c>
      <c r="J214" s="15"/>
      <c r="K214" s="16"/>
      <c r="L214" s="15"/>
      <c r="M214" s="17"/>
      <c r="N214" s="15"/>
    </row>
    <row r="215" spans="1:14" ht="12" customHeight="1">
      <c r="A215" s="18" t="s">
        <v>13</v>
      </c>
      <c r="B215" s="18" t="s">
        <v>733</v>
      </c>
      <c r="C215" s="18">
        <v>20</v>
      </c>
      <c r="D215" s="18" t="s">
        <v>790</v>
      </c>
      <c r="E215" s="18" t="s">
        <v>16</v>
      </c>
      <c r="F215" s="19" t="s">
        <v>798</v>
      </c>
      <c r="G215" s="19" t="s">
        <v>799</v>
      </c>
      <c r="H215" s="19" t="s">
        <v>107</v>
      </c>
      <c r="I215" s="19" t="s">
        <v>800</v>
      </c>
      <c r="J215" s="18"/>
      <c r="K215" s="19" t="s">
        <v>774</v>
      </c>
      <c r="L215" s="18"/>
      <c r="M215" s="17"/>
      <c r="N215" s="18"/>
    </row>
    <row r="216" spans="1:14" ht="12" customHeight="1">
      <c r="A216" s="15" t="s">
        <v>13</v>
      </c>
      <c r="B216" s="15" t="s">
        <v>733</v>
      </c>
      <c r="C216" s="15">
        <v>21</v>
      </c>
      <c r="D216" s="15"/>
      <c r="E216" s="15" t="s">
        <v>16</v>
      </c>
      <c r="F216" s="16" t="s">
        <v>801</v>
      </c>
      <c r="G216" s="16" t="s">
        <v>148</v>
      </c>
      <c r="H216" s="16" t="s">
        <v>802</v>
      </c>
      <c r="I216" s="16" t="s">
        <v>803</v>
      </c>
      <c r="J216" s="15" t="s">
        <v>38</v>
      </c>
      <c r="K216" s="16"/>
      <c r="L216" s="15" t="s">
        <v>38</v>
      </c>
      <c r="M216" s="17"/>
      <c r="N216" s="15"/>
    </row>
    <row r="217" spans="1:14" ht="12" customHeight="1">
      <c r="A217" s="18" t="s">
        <v>13</v>
      </c>
      <c r="B217" s="18" t="s">
        <v>733</v>
      </c>
      <c r="C217" s="18">
        <v>22</v>
      </c>
      <c r="D217" s="18" t="s">
        <v>804</v>
      </c>
      <c r="E217" s="18" t="s">
        <v>16</v>
      </c>
      <c r="F217" s="19" t="s">
        <v>805</v>
      </c>
      <c r="G217" s="19" t="s">
        <v>806</v>
      </c>
      <c r="H217" s="19" t="s">
        <v>807</v>
      </c>
      <c r="I217" s="19" t="s">
        <v>808</v>
      </c>
      <c r="J217" s="18" t="s">
        <v>38</v>
      </c>
      <c r="K217" s="19"/>
      <c r="L217" s="18" t="s">
        <v>38</v>
      </c>
      <c r="M217" s="17"/>
      <c r="N217" s="18"/>
    </row>
    <row r="218" spans="1:14" ht="12" customHeight="1">
      <c r="A218" s="15" t="s">
        <v>13</v>
      </c>
      <c r="B218" s="15" t="s">
        <v>733</v>
      </c>
      <c r="C218" s="15">
        <v>23</v>
      </c>
      <c r="D218" s="15" t="s">
        <v>804</v>
      </c>
      <c r="E218" s="15" t="s">
        <v>16</v>
      </c>
      <c r="F218" s="16" t="s">
        <v>467</v>
      </c>
      <c r="G218" s="16" t="s">
        <v>463</v>
      </c>
      <c r="H218" s="16" t="s">
        <v>809</v>
      </c>
      <c r="I218" s="16" t="s">
        <v>810</v>
      </c>
      <c r="J218" s="15"/>
      <c r="K218" s="16"/>
      <c r="L218" s="15"/>
      <c r="M218" s="17"/>
      <c r="N218" s="15"/>
    </row>
    <row r="219" spans="1:14" ht="12" customHeight="1">
      <c r="A219" s="18" t="s">
        <v>13</v>
      </c>
      <c r="B219" s="18" t="s">
        <v>733</v>
      </c>
      <c r="C219" s="18">
        <v>24</v>
      </c>
      <c r="D219" s="18"/>
      <c r="E219" s="18" t="s">
        <v>16</v>
      </c>
      <c r="F219" s="19" t="s">
        <v>811</v>
      </c>
      <c r="G219" s="19"/>
      <c r="H219" s="19" t="s">
        <v>254</v>
      </c>
      <c r="I219" s="19"/>
      <c r="J219" s="18"/>
      <c r="K219" s="19"/>
      <c r="L219" s="18"/>
      <c r="M219" s="17"/>
      <c r="N219" s="18"/>
    </row>
    <row r="220" spans="1:14" ht="12" customHeight="1">
      <c r="A220" s="15" t="s">
        <v>13</v>
      </c>
      <c r="B220" s="15" t="s">
        <v>733</v>
      </c>
      <c r="C220" s="15">
        <v>25</v>
      </c>
      <c r="D220" s="15"/>
      <c r="E220" s="15" t="s">
        <v>16</v>
      </c>
      <c r="F220" s="16" t="s">
        <v>812</v>
      </c>
      <c r="G220" s="16"/>
      <c r="H220" s="16" t="s">
        <v>494</v>
      </c>
      <c r="I220" s="16" t="s">
        <v>813</v>
      </c>
      <c r="J220" s="15" t="s">
        <v>21</v>
      </c>
      <c r="K220" s="16"/>
      <c r="L220" s="15"/>
      <c r="M220" s="17"/>
      <c r="N220" s="15"/>
    </row>
    <row r="221" spans="1:14" ht="12" customHeight="1">
      <c r="A221" s="18" t="s">
        <v>13</v>
      </c>
      <c r="B221" s="18" t="s">
        <v>733</v>
      </c>
      <c r="C221" s="18">
        <v>26</v>
      </c>
      <c r="D221" s="18"/>
      <c r="E221" s="18" t="s">
        <v>16</v>
      </c>
      <c r="F221" s="19" t="s">
        <v>814</v>
      </c>
      <c r="G221" s="19" t="s">
        <v>106</v>
      </c>
      <c r="H221" s="19" t="s">
        <v>815</v>
      </c>
      <c r="I221" s="19" t="s">
        <v>816</v>
      </c>
      <c r="J221" s="18" t="s">
        <v>21</v>
      </c>
      <c r="K221" s="19"/>
      <c r="L221" s="18"/>
      <c r="M221" s="17"/>
      <c r="N221" s="18"/>
    </row>
    <row r="222" spans="1:14" ht="12" customHeight="1">
      <c r="A222" s="15" t="s">
        <v>13</v>
      </c>
      <c r="B222" s="15" t="s">
        <v>733</v>
      </c>
      <c r="C222" s="15">
        <v>27</v>
      </c>
      <c r="D222" s="15"/>
      <c r="E222" s="15" t="s">
        <v>16</v>
      </c>
      <c r="F222" s="16" t="s">
        <v>817</v>
      </c>
      <c r="G222" s="16"/>
      <c r="H222" s="16" t="s">
        <v>140</v>
      </c>
      <c r="I222" s="16"/>
      <c r="J222" s="15"/>
      <c r="K222" s="16"/>
      <c r="L222" s="15"/>
      <c r="M222" s="17"/>
      <c r="N222" s="15"/>
    </row>
    <row r="223" spans="1:14" ht="54.75" customHeight="1">
      <c r="A223" s="18" t="s">
        <v>13</v>
      </c>
      <c r="B223" s="18" t="s">
        <v>733</v>
      </c>
      <c r="C223" s="18">
        <v>28</v>
      </c>
      <c r="D223" s="18"/>
      <c r="E223" s="18" t="s">
        <v>41</v>
      </c>
      <c r="F223" s="23" t="s">
        <v>1042</v>
      </c>
      <c r="G223" s="19"/>
      <c r="H223" s="19" t="s">
        <v>818</v>
      </c>
      <c r="I223" s="19" t="s">
        <v>819</v>
      </c>
      <c r="J223" s="22" t="s">
        <v>21</v>
      </c>
      <c r="K223" s="19"/>
      <c r="L223" s="18" t="s">
        <v>38</v>
      </c>
      <c r="M223" s="25" t="s">
        <v>1032</v>
      </c>
      <c r="N223" s="18"/>
    </row>
    <row r="224" spans="1:14" ht="12" customHeight="1">
      <c r="A224" s="15" t="s">
        <v>13</v>
      </c>
      <c r="B224" s="15" t="s">
        <v>733</v>
      </c>
      <c r="C224" s="15">
        <v>29</v>
      </c>
      <c r="D224" s="15"/>
      <c r="E224" s="15" t="s">
        <v>41</v>
      </c>
      <c r="F224" s="16" t="s">
        <v>74</v>
      </c>
      <c r="G224" s="16"/>
      <c r="H224" s="16" t="s">
        <v>820</v>
      </c>
      <c r="I224" s="16" t="s">
        <v>821</v>
      </c>
      <c r="J224" s="15"/>
      <c r="K224" s="16"/>
      <c r="L224" s="15"/>
      <c r="M224" s="17"/>
      <c r="N224" s="15"/>
    </row>
    <row r="225" spans="1:14" ht="12" customHeight="1">
      <c r="A225" s="18" t="s">
        <v>13</v>
      </c>
      <c r="B225" s="18" t="s">
        <v>733</v>
      </c>
      <c r="C225" s="18">
        <v>30</v>
      </c>
      <c r="D225" s="18"/>
      <c r="E225" s="18" t="s">
        <v>16</v>
      </c>
      <c r="F225" s="19" t="s">
        <v>822</v>
      </c>
      <c r="G225" s="19"/>
      <c r="H225" s="19" t="s">
        <v>235</v>
      </c>
      <c r="I225" s="19" t="s">
        <v>823</v>
      </c>
      <c r="J225" s="18"/>
      <c r="K225" s="19"/>
      <c r="L225" s="18"/>
      <c r="M225" s="17"/>
      <c r="N225" s="18"/>
    </row>
    <row r="226" spans="1:14" ht="12" customHeight="1">
      <c r="A226" s="15" t="s">
        <v>13</v>
      </c>
      <c r="B226" s="15" t="s">
        <v>733</v>
      </c>
      <c r="C226" s="15">
        <v>31</v>
      </c>
      <c r="D226" s="15"/>
      <c r="E226" s="15" t="s">
        <v>16</v>
      </c>
      <c r="F226" s="16" t="s">
        <v>824</v>
      </c>
      <c r="G226" s="16" t="s">
        <v>190</v>
      </c>
      <c r="H226" s="16" t="s">
        <v>124</v>
      </c>
      <c r="I226" s="16" t="s">
        <v>825</v>
      </c>
      <c r="J226" s="15"/>
      <c r="K226" s="16" t="s">
        <v>774</v>
      </c>
      <c r="L226" s="15"/>
      <c r="M226" s="17"/>
      <c r="N226" s="15"/>
    </row>
    <row r="227" spans="1:14" ht="12" customHeight="1">
      <c r="A227" s="18" t="s">
        <v>500</v>
      </c>
      <c r="B227" s="18" t="s">
        <v>733</v>
      </c>
      <c r="C227" s="18">
        <v>32</v>
      </c>
      <c r="D227" s="18" t="s">
        <v>804</v>
      </c>
      <c r="E227" s="18" t="s">
        <v>826</v>
      </c>
      <c r="F227" s="19" t="s">
        <v>827</v>
      </c>
      <c r="G227" s="19" t="s">
        <v>828</v>
      </c>
      <c r="H227" s="19" t="s">
        <v>829</v>
      </c>
      <c r="I227" s="19" t="s">
        <v>830</v>
      </c>
      <c r="J227" s="18" t="s">
        <v>21</v>
      </c>
      <c r="K227" s="19" t="s">
        <v>1043</v>
      </c>
      <c r="L227" s="18" t="s">
        <v>38</v>
      </c>
      <c r="M227" s="17"/>
      <c r="N227" s="18"/>
    </row>
    <row r="228" spans="1:14" ht="12" customHeight="1">
      <c r="A228" s="18" t="s">
        <v>500</v>
      </c>
      <c r="B228" s="18" t="s">
        <v>733</v>
      </c>
      <c r="C228" s="18">
        <v>33</v>
      </c>
      <c r="D228" s="18" t="s">
        <v>831</v>
      </c>
      <c r="E228" s="18" t="s">
        <v>826</v>
      </c>
      <c r="F228" s="19" t="s">
        <v>832</v>
      </c>
      <c r="G228" s="19" t="s">
        <v>833</v>
      </c>
      <c r="H228" s="19" t="s">
        <v>478</v>
      </c>
      <c r="I228" s="19" t="s">
        <v>834</v>
      </c>
      <c r="J228" s="18" t="s">
        <v>21</v>
      </c>
      <c r="K228" s="19"/>
      <c r="L228" s="18" t="s">
        <v>21</v>
      </c>
      <c r="M228" s="17"/>
      <c r="N228" s="18"/>
    </row>
    <row r="229" spans="1:14" ht="12" customHeight="1">
      <c r="A229" s="15" t="s">
        <v>500</v>
      </c>
      <c r="B229" s="15" t="s">
        <v>733</v>
      </c>
      <c r="C229" s="15">
        <v>34</v>
      </c>
      <c r="D229" s="15" t="s">
        <v>835</v>
      </c>
      <c r="E229" s="15" t="s">
        <v>826</v>
      </c>
      <c r="F229" s="16" t="s">
        <v>836</v>
      </c>
      <c r="G229" s="16" t="s">
        <v>837</v>
      </c>
      <c r="H229" s="16" t="s">
        <v>838</v>
      </c>
      <c r="I229" s="16" t="s">
        <v>839</v>
      </c>
      <c r="J229" s="15" t="s">
        <v>21</v>
      </c>
      <c r="K229" s="16" t="s">
        <v>1044</v>
      </c>
      <c r="L229" s="15" t="s">
        <v>21</v>
      </c>
      <c r="M229" s="17"/>
      <c r="N229" s="15"/>
    </row>
    <row r="230" spans="1:14" ht="12" customHeight="1">
      <c r="A230" s="18" t="s">
        <v>500</v>
      </c>
      <c r="B230" s="18" t="s">
        <v>733</v>
      </c>
      <c r="C230" s="18">
        <v>35</v>
      </c>
      <c r="D230" s="18" t="s">
        <v>835</v>
      </c>
      <c r="E230" s="18" t="s">
        <v>826</v>
      </c>
      <c r="F230" s="19" t="s">
        <v>840</v>
      </c>
      <c r="G230" s="19" t="s">
        <v>540</v>
      </c>
      <c r="H230" s="19" t="s">
        <v>56</v>
      </c>
      <c r="I230" s="19" t="s">
        <v>841</v>
      </c>
      <c r="J230" s="18" t="s">
        <v>38</v>
      </c>
      <c r="K230" s="19"/>
      <c r="L230" s="18" t="s">
        <v>38</v>
      </c>
      <c r="M230" s="17"/>
      <c r="N230" s="18"/>
    </row>
    <row r="231" spans="1:14" ht="12" customHeight="1">
      <c r="A231" s="15" t="s">
        <v>500</v>
      </c>
      <c r="B231" s="15" t="s">
        <v>733</v>
      </c>
      <c r="C231" s="15">
        <v>36</v>
      </c>
      <c r="D231" s="15"/>
      <c r="E231" s="15" t="s">
        <v>826</v>
      </c>
      <c r="F231" s="16" t="s">
        <v>842</v>
      </c>
      <c r="G231" s="16" t="s">
        <v>843</v>
      </c>
      <c r="H231" s="16" t="s">
        <v>844</v>
      </c>
      <c r="I231" s="16" t="s">
        <v>845</v>
      </c>
      <c r="J231" s="15"/>
      <c r="K231" s="16"/>
      <c r="L231" s="15"/>
      <c r="M231" s="17"/>
      <c r="N231" s="15"/>
    </row>
    <row r="232" spans="1:14" ht="12" customHeight="1">
      <c r="A232" s="18" t="s">
        <v>500</v>
      </c>
      <c r="B232" s="18" t="s">
        <v>733</v>
      </c>
      <c r="C232" s="18">
        <v>37</v>
      </c>
      <c r="D232" s="18"/>
      <c r="E232" s="18" t="s">
        <v>826</v>
      </c>
      <c r="F232" s="19" t="s">
        <v>846</v>
      </c>
      <c r="G232" s="19" t="s">
        <v>847</v>
      </c>
      <c r="H232" s="19" t="s">
        <v>848</v>
      </c>
      <c r="I232" s="19" t="s">
        <v>849</v>
      </c>
      <c r="J232" s="18"/>
      <c r="K232" s="19"/>
      <c r="L232" s="18"/>
      <c r="M232" s="17"/>
      <c r="N232" s="18"/>
    </row>
    <row r="233" spans="1:14" ht="12" customHeight="1">
      <c r="A233" s="15" t="s">
        <v>500</v>
      </c>
      <c r="B233" s="15" t="s">
        <v>733</v>
      </c>
      <c r="C233" s="15">
        <v>38</v>
      </c>
      <c r="D233" s="15" t="s">
        <v>804</v>
      </c>
      <c r="E233" s="15" t="s">
        <v>826</v>
      </c>
      <c r="F233" s="16" t="s">
        <v>850</v>
      </c>
      <c r="G233" s="16" t="s">
        <v>851</v>
      </c>
      <c r="H233" s="16" t="s">
        <v>852</v>
      </c>
      <c r="I233" s="16" t="s">
        <v>853</v>
      </c>
      <c r="J233" s="15" t="s">
        <v>21</v>
      </c>
      <c r="K233" s="16" t="s">
        <v>1045</v>
      </c>
      <c r="L233" s="15" t="s">
        <v>21</v>
      </c>
      <c r="M233" s="17"/>
      <c r="N233" s="15"/>
    </row>
    <row r="234" spans="1:14" ht="12" customHeight="1">
      <c r="A234" s="18" t="s">
        <v>500</v>
      </c>
      <c r="B234" s="18" t="s">
        <v>733</v>
      </c>
      <c r="C234" s="18">
        <v>39</v>
      </c>
      <c r="D234" s="18"/>
      <c r="E234" s="18" t="s">
        <v>826</v>
      </c>
      <c r="F234" s="19" t="s">
        <v>854</v>
      </c>
      <c r="G234" s="19" t="s">
        <v>855</v>
      </c>
      <c r="H234" s="19" t="s">
        <v>213</v>
      </c>
      <c r="I234" s="19" t="s">
        <v>856</v>
      </c>
      <c r="J234" s="18" t="s">
        <v>38</v>
      </c>
      <c r="K234" s="19"/>
      <c r="L234" s="18" t="s">
        <v>38</v>
      </c>
      <c r="M234" s="17"/>
      <c r="N234" s="18"/>
    </row>
    <row r="235" spans="1:14" ht="12" customHeight="1">
      <c r="A235" s="15" t="s">
        <v>500</v>
      </c>
      <c r="B235" s="15" t="s">
        <v>733</v>
      </c>
      <c r="C235" s="15">
        <v>40</v>
      </c>
      <c r="D235" s="15" t="s">
        <v>835</v>
      </c>
      <c r="E235" s="15" t="s">
        <v>826</v>
      </c>
      <c r="F235" s="16" t="s">
        <v>742</v>
      </c>
      <c r="G235" s="16" t="s">
        <v>857</v>
      </c>
      <c r="H235" s="16" t="s">
        <v>858</v>
      </c>
      <c r="I235" s="16" t="s">
        <v>859</v>
      </c>
      <c r="J235" s="15" t="s">
        <v>38</v>
      </c>
      <c r="K235" s="16"/>
      <c r="L235" s="15" t="s">
        <v>38</v>
      </c>
      <c r="M235" s="17"/>
      <c r="N235" s="15"/>
    </row>
    <row r="236" spans="1:14" ht="12" customHeight="1">
      <c r="A236" s="18" t="s">
        <v>500</v>
      </c>
      <c r="B236" s="18" t="s">
        <v>733</v>
      </c>
      <c r="C236" s="18">
        <v>41</v>
      </c>
      <c r="D236" s="18" t="s">
        <v>860</v>
      </c>
      <c r="E236" s="18" t="s">
        <v>826</v>
      </c>
      <c r="F236" s="19" t="s">
        <v>88</v>
      </c>
      <c r="G236" s="19" t="s">
        <v>861</v>
      </c>
      <c r="H236" s="19" t="s">
        <v>235</v>
      </c>
      <c r="I236" s="19" t="s">
        <v>862</v>
      </c>
      <c r="J236" s="18" t="s">
        <v>21</v>
      </c>
      <c r="K236" s="19" t="s">
        <v>1046</v>
      </c>
      <c r="L236" s="18" t="s">
        <v>21</v>
      </c>
      <c r="M236" s="17"/>
      <c r="N236" s="18"/>
    </row>
    <row r="237" spans="1:14" ht="12" customHeight="1">
      <c r="A237" s="15" t="s">
        <v>500</v>
      </c>
      <c r="B237" s="15" t="s">
        <v>733</v>
      </c>
      <c r="C237" s="15">
        <v>42</v>
      </c>
      <c r="D237" s="15" t="s">
        <v>863</v>
      </c>
      <c r="E237" s="15" t="s">
        <v>826</v>
      </c>
      <c r="F237" s="16" t="s">
        <v>864</v>
      </c>
      <c r="G237" s="16" t="s">
        <v>865</v>
      </c>
      <c r="H237" s="16" t="s">
        <v>866</v>
      </c>
      <c r="I237" s="16" t="s">
        <v>867</v>
      </c>
      <c r="J237" s="15" t="s">
        <v>21</v>
      </c>
      <c r="K237" s="16" t="s">
        <v>1047</v>
      </c>
      <c r="L237" s="15" t="s">
        <v>21</v>
      </c>
      <c r="M237" s="17"/>
      <c r="N237" s="15"/>
    </row>
    <row r="238" spans="1:14" ht="12" customHeight="1">
      <c r="A238" s="18" t="s">
        <v>500</v>
      </c>
      <c r="B238" s="18" t="s">
        <v>733</v>
      </c>
      <c r="C238" s="18">
        <v>43</v>
      </c>
      <c r="D238" s="18"/>
      <c r="E238" s="18" t="s">
        <v>826</v>
      </c>
      <c r="F238" s="19" t="s">
        <v>868</v>
      </c>
      <c r="G238" s="19" t="s">
        <v>869</v>
      </c>
      <c r="H238" s="19" t="s">
        <v>222</v>
      </c>
      <c r="I238" s="19" t="s">
        <v>870</v>
      </c>
      <c r="J238" s="18" t="s">
        <v>21</v>
      </c>
      <c r="K238" s="19"/>
      <c r="L238" s="18"/>
      <c r="M238" s="17"/>
      <c r="N238" s="18"/>
    </row>
    <row r="239" spans="1:14" ht="12" customHeight="1">
      <c r="A239" s="15" t="s">
        <v>500</v>
      </c>
      <c r="B239" s="15" t="s">
        <v>733</v>
      </c>
      <c r="C239" s="15">
        <v>44</v>
      </c>
      <c r="D239" s="15"/>
      <c r="E239" s="15" t="s">
        <v>826</v>
      </c>
      <c r="F239" s="16" t="s">
        <v>106</v>
      </c>
      <c r="G239" s="16" t="s">
        <v>871</v>
      </c>
      <c r="H239" s="16" t="s">
        <v>872</v>
      </c>
      <c r="I239" s="16" t="s">
        <v>873</v>
      </c>
      <c r="J239" s="15" t="s">
        <v>21</v>
      </c>
      <c r="K239" s="16"/>
      <c r="L239" s="15"/>
      <c r="M239" s="17"/>
      <c r="N239" s="15"/>
    </row>
    <row r="240" spans="1:14" ht="12" customHeight="1">
      <c r="A240" s="18" t="s">
        <v>500</v>
      </c>
      <c r="B240" s="18" t="s">
        <v>733</v>
      </c>
      <c r="C240" s="18">
        <v>45</v>
      </c>
      <c r="D240" s="18" t="s">
        <v>874</v>
      </c>
      <c r="E240" s="18" t="s">
        <v>826</v>
      </c>
      <c r="F240" s="19" t="s">
        <v>106</v>
      </c>
      <c r="G240" s="19" t="s">
        <v>875</v>
      </c>
      <c r="H240" s="19" t="s">
        <v>169</v>
      </c>
      <c r="I240" s="19" t="s">
        <v>876</v>
      </c>
      <c r="J240" s="18" t="s">
        <v>38</v>
      </c>
      <c r="K240" s="19"/>
      <c r="L240" s="18" t="s">
        <v>38</v>
      </c>
      <c r="M240" s="17"/>
      <c r="N240" s="18"/>
    </row>
    <row r="241" spans="1:14" ht="12" customHeight="1">
      <c r="A241" s="15" t="s">
        <v>500</v>
      </c>
      <c r="B241" s="15" t="s">
        <v>733</v>
      </c>
      <c r="C241" s="15">
        <v>46</v>
      </c>
      <c r="D241" s="15" t="s">
        <v>835</v>
      </c>
      <c r="E241" s="15" t="s">
        <v>826</v>
      </c>
      <c r="F241" s="16" t="s">
        <v>404</v>
      </c>
      <c r="G241" s="16" t="s">
        <v>157</v>
      </c>
      <c r="H241" s="16" t="s">
        <v>809</v>
      </c>
      <c r="I241" s="16" t="s">
        <v>877</v>
      </c>
      <c r="J241" s="15" t="s">
        <v>21</v>
      </c>
      <c r="K241" s="16" t="s">
        <v>1048</v>
      </c>
      <c r="L241" s="15" t="s">
        <v>21</v>
      </c>
      <c r="M241" s="17"/>
      <c r="N241" s="15"/>
    </row>
    <row r="242" spans="1:14" ht="12" customHeight="1">
      <c r="A242" s="18" t="s">
        <v>500</v>
      </c>
      <c r="B242" s="18" t="s">
        <v>733</v>
      </c>
      <c r="C242" s="18">
        <v>47</v>
      </c>
      <c r="D242" s="18" t="s">
        <v>878</v>
      </c>
      <c r="E242" s="18" t="s">
        <v>826</v>
      </c>
      <c r="F242" s="19" t="s">
        <v>879</v>
      </c>
      <c r="G242" s="19" t="s">
        <v>880</v>
      </c>
      <c r="H242" s="19" t="s">
        <v>762</v>
      </c>
      <c r="I242" s="19" t="s">
        <v>881</v>
      </c>
      <c r="J242" s="18" t="s">
        <v>21</v>
      </c>
      <c r="K242" s="19"/>
      <c r="L242" s="18" t="s">
        <v>38</v>
      </c>
      <c r="M242" s="17"/>
      <c r="N242" s="18"/>
    </row>
    <row r="243" spans="1:14" ht="12" customHeight="1">
      <c r="A243" s="15" t="s">
        <v>500</v>
      </c>
      <c r="B243" s="15" t="s">
        <v>733</v>
      </c>
      <c r="C243" s="15">
        <v>48</v>
      </c>
      <c r="D243" s="15" t="s">
        <v>835</v>
      </c>
      <c r="E243" s="15" t="s">
        <v>826</v>
      </c>
      <c r="F243" s="16" t="s">
        <v>523</v>
      </c>
      <c r="G243" s="16" t="s">
        <v>882</v>
      </c>
      <c r="H243" s="16" t="s">
        <v>883</v>
      </c>
      <c r="I243" s="16" t="s">
        <v>884</v>
      </c>
      <c r="J243" s="15" t="s">
        <v>21</v>
      </c>
      <c r="K243" s="16" t="s">
        <v>1049</v>
      </c>
      <c r="L243" s="15" t="s">
        <v>21</v>
      </c>
      <c r="M243" s="17"/>
      <c r="N243" s="15"/>
    </row>
    <row r="244" spans="1:14" ht="12" customHeight="1">
      <c r="A244" s="18" t="s">
        <v>500</v>
      </c>
      <c r="B244" s="18" t="s">
        <v>733</v>
      </c>
      <c r="C244" s="18">
        <v>49</v>
      </c>
      <c r="D244" s="18"/>
      <c r="E244" s="18" t="s">
        <v>826</v>
      </c>
      <c r="F244" s="19" t="s">
        <v>885</v>
      </c>
      <c r="G244" s="19" t="s">
        <v>886</v>
      </c>
      <c r="H244" s="19" t="s">
        <v>124</v>
      </c>
      <c r="I244" s="19" t="s">
        <v>887</v>
      </c>
      <c r="J244" s="18" t="s">
        <v>21</v>
      </c>
      <c r="K244" s="19"/>
      <c r="L244" s="18"/>
      <c r="M244" s="17"/>
      <c r="N244" s="18"/>
    </row>
    <row r="245" spans="1:14" ht="12" customHeight="1">
      <c r="A245" s="15" t="s">
        <v>500</v>
      </c>
      <c r="B245" s="15" t="s">
        <v>733</v>
      </c>
      <c r="C245" s="15">
        <v>50</v>
      </c>
      <c r="D245" s="15"/>
      <c r="E245" s="15" t="s">
        <v>826</v>
      </c>
      <c r="F245" s="16" t="s">
        <v>888</v>
      </c>
      <c r="G245" s="16" t="s">
        <v>74</v>
      </c>
      <c r="H245" s="16" t="s">
        <v>889</v>
      </c>
      <c r="I245" s="16" t="s">
        <v>890</v>
      </c>
      <c r="J245" s="15"/>
      <c r="K245" s="16"/>
      <c r="L245" s="15"/>
      <c r="M245" s="17"/>
      <c r="N245" s="15"/>
    </row>
    <row r="246" spans="1:14" ht="12" customHeight="1">
      <c r="A246" s="18" t="s">
        <v>500</v>
      </c>
      <c r="B246" s="18" t="s">
        <v>733</v>
      </c>
      <c r="C246" s="18">
        <v>51</v>
      </c>
      <c r="D246" s="18"/>
      <c r="E246" s="18" t="s">
        <v>826</v>
      </c>
      <c r="F246" s="19" t="s">
        <v>717</v>
      </c>
      <c r="G246" s="19" t="s">
        <v>891</v>
      </c>
      <c r="H246" s="19" t="s">
        <v>26</v>
      </c>
      <c r="I246" s="19" t="s">
        <v>892</v>
      </c>
      <c r="J246" s="18"/>
      <c r="K246" s="19"/>
      <c r="L246" s="18"/>
      <c r="M246" s="17"/>
      <c r="N246" s="18"/>
    </row>
    <row r="247" spans="1:14" ht="12" customHeight="1">
      <c r="A247" s="15" t="s">
        <v>500</v>
      </c>
      <c r="B247" s="15" t="s">
        <v>733</v>
      </c>
      <c r="C247" s="15">
        <v>52</v>
      </c>
      <c r="D247" s="15"/>
      <c r="E247" s="15" t="s">
        <v>826</v>
      </c>
      <c r="F247" s="16" t="s">
        <v>893</v>
      </c>
      <c r="G247" s="16" t="s">
        <v>894</v>
      </c>
      <c r="H247" s="16" t="s">
        <v>895</v>
      </c>
      <c r="I247" s="16" t="s">
        <v>896</v>
      </c>
      <c r="J247" s="15"/>
      <c r="K247" s="16"/>
      <c r="L247" s="15"/>
      <c r="M247" s="17"/>
      <c r="N247" s="15"/>
    </row>
    <row r="248" spans="1:14" ht="12" customHeight="1">
      <c r="A248" s="18" t="s">
        <v>500</v>
      </c>
      <c r="B248" s="18" t="s">
        <v>733</v>
      </c>
      <c r="C248" s="18">
        <v>53</v>
      </c>
      <c r="D248" s="18" t="s">
        <v>835</v>
      </c>
      <c r="E248" s="18" t="s">
        <v>826</v>
      </c>
      <c r="F248" s="19" t="s">
        <v>897</v>
      </c>
      <c r="G248" s="19" t="s">
        <v>898</v>
      </c>
      <c r="H248" s="19" t="s">
        <v>899</v>
      </c>
      <c r="I248" s="19" t="s">
        <v>900</v>
      </c>
      <c r="J248" s="18" t="s">
        <v>21</v>
      </c>
      <c r="K248" s="19" t="s">
        <v>1050</v>
      </c>
      <c r="L248" s="18" t="s">
        <v>21</v>
      </c>
      <c r="M248" s="17"/>
      <c r="N248" s="18"/>
    </row>
    <row r="249" spans="1:14" ht="12" customHeight="1">
      <c r="A249" s="15" t="s">
        <v>500</v>
      </c>
      <c r="B249" s="15" t="s">
        <v>733</v>
      </c>
      <c r="C249" s="15">
        <v>54</v>
      </c>
      <c r="D249" s="15" t="s">
        <v>835</v>
      </c>
      <c r="E249" s="15" t="s">
        <v>826</v>
      </c>
      <c r="F249" s="16" t="s">
        <v>901</v>
      </c>
      <c r="G249" s="16" t="s">
        <v>902</v>
      </c>
      <c r="H249" s="16" t="s">
        <v>903</v>
      </c>
      <c r="I249" s="16" t="s">
        <v>904</v>
      </c>
      <c r="J249" s="15" t="s">
        <v>21</v>
      </c>
      <c r="K249" s="16" t="s">
        <v>1051</v>
      </c>
      <c r="L249" s="15" t="s">
        <v>21</v>
      </c>
      <c r="M249" s="17"/>
      <c r="N249" s="15"/>
    </row>
    <row r="250" spans="1:14" ht="12" customHeight="1">
      <c r="A250" s="18" t="s">
        <v>500</v>
      </c>
      <c r="B250" s="18" t="s">
        <v>733</v>
      </c>
      <c r="C250" s="18">
        <v>55</v>
      </c>
      <c r="D250" s="18" t="s">
        <v>804</v>
      </c>
      <c r="E250" s="18" t="s">
        <v>826</v>
      </c>
      <c r="F250" s="19" t="s">
        <v>228</v>
      </c>
      <c r="G250" s="19" t="s">
        <v>905</v>
      </c>
      <c r="H250" s="19" t="s">
        <v>906</v>
      </c>
      <c r="I250" s="19" t="s">
        <v>769</v>
      </c>
      <c r="J250" s="18" t="s">
        <v>38</v>
      </c>
      <c r="K250" s="19"/>
      <c r="L250" s="18" t="s">
        <v>38</v>
      </c>
      <c r="M250" s="17"/>
      <c r="N250" s="18"/>
    </row>
    <row r="251" spans="1:14" ht="12" customHeight="1">
      <c r="A251" s="15" t="s">
        <v>500</v>
      </c>
      <c r="B251" s="15" t="s">
        <v>733</v>
      </c>
      <c r="C251" s="15">
        <v>56</v>
      </c>
      <c r="D251" s="15"/>
      <c r="E251" s="15" t="s">
        <v>826</v>
      </c>
      <c r="F251" s="16" t="s">
        <v>438</v>
      </c>
      <c r="G251" s="16" t="s">
        <v>907</v>
      </c>
      <c r="H251" s="16" t="s">
        <v>411</v>
      </c>
      <c r="I251" s="16" t="s">
        <v>908</v>
      </c>
      <c r="J251" s="15" t="s">
        <v>21</v>
      </c>
      <c r="K251" s="16"/>
      <c r="L251" s="15"/>
      <c r="M251" s="17"/>
      <c r="N251" s="15"/>
    </row>
    <row r="252" spans="1:14" ht="12" customHeight="1">
      <c r="A252" s="18" t="s">
        <v>500</v>
      </c>
      <c r="B252" s="18" t="s">
        <v>733</v>
      </c>
      <c r="C252" s="18">
        <v>57</v>
      </c>
      <c r="D252" s="18" t="s">
        <v>835</v>
      </c>
      <c r="E252" s="18" t="s">
        <v>826</v>
      </c>
      <c r="F252" s="19" t="s">
        <v>909</v>
      </c>
      <c r="G252" s="19" t="s">
        <v>910</v>
      </c>
      <c r="H252" s="19" t="s">
        <v>911</v>
      </c>
      <c r="I252" s="19" t="s">
        <v>912</v>
      </c>
      <c r="J252" s="18" t="s">
        <v>21</v>
      </c>
      <c r="K252" s="19" t="s">
        <v>1052</v>
      </c>
      <c r="L252" s="18" t="s">
        <v>21</v>
      </c>
      <c r="M252" s="17"/>
      <c r="N252" s="18"/>
    </row>
    <row r="253" spans="1:14" ht="12" customHeight="1">
      <c r="A253" s="15" t="s">
        <v>500</v>
      </c>
      <c r="B253" s="15" t="s">
        <v>733</v>
      </c>
      <c r="C253" s="15">
        <v>58</v>
      </c>
      <c r="D253" s="15" t="s">
        <v>835</v>
      </c>
      <c r="E253" s="15" t="s">
        <v>826</v>
      </c>
      <c r="F253" s="16" t="s">
        <v>71</v>
      </c>
      <c r="G253" s="16" t="s">
        <v>30</v>
      </c>
      <c r="H253" s="16" t="s">
        <v>140</v>
      </c>
      <c r="I253" s="16" t="s">
        <v>913</v>
      </c>
      <c r="J253" s="15" t="s">
        <v>21</v>
      </c>
      <c r="K253" s="16" t="s">
        <v>1053</v>
      </c>
      <c r="L253" s="15" t="s">
        <v>21</v>
      </c>
      <c r="M253" s="17"/>
      <c r="N253" s="15"/>
    </row>
    <row r="254" spans="1:14" ht="12" customHeight="1">
      <c r="A254" s="18" t="s">
        <v>500</v>
      </c>
      <c r="B254" s="18" t="s">
        <v>733</v>
      </c>
      <c r="C254" s="18">
        <v>59</v>
      </c>
      <c r="D254" s="18" t="s">
        <v>804</v>
      </c>
      <c r="E254" s="18" t="s">
        <v>826</v>
      </c>
      <c r="F254" s="19" t="s">
        <v>71</v>
      </c>
      <c r="G254" s="19" t="s">
        <v>914</v>
      </c>
      <c r="H254" s="19" t="s">
        <v>169</v>
      </c>
      <c r="I254" s="19" t="s">
        <v>915</v>
      </c>
      <c r="J254" s="18" t="s">
        <v>21</v>
      </c>
      <c r="K254" s="19"/>
      <c r="L254" s="18" t="s">
        <v>38</v>
      </c>
      <c r="M254" s="17"/>
      <c r="N254" s="18"/>
    </row>
    <row r="255" spans="1:14" ht="12" customHeight="1">
      <c r="A255" s="15" t="s">
        <v>500</v>
      </c>
      <c r="B255" s="15" t="s">
        <v>733</v>
      </c>
      <c r="C255" s="15">
        <v>60</v>
      </c>
      <c r="D255" s="15" t="s">
        <v>916</v>
      </c>
      <c r="E255" s="15" t="s">
        <v>826</v>
      </c>
      <c r="F255" s="16" t="s">
        <v>917</v>
      </c>
      <c r="G255" s="16" t="s">
        <v>918</v>
      </c>
      <c r="H255" s="16" t="s">
        <v>169</v>
      </c>
      <c r="I255" s="16" t="s">
        <v>919</v>
      </c>
      <c r="J255" s="15" t="s">
        <v>38</v>
      </c>
      <c r="K255" s="16"/>
      <c r="L255" s="15" t="s">
        <v>38</v>
      </c>
      <c r="M255" s="17"/>
      <c r="N255" s="15"/>
    </row>
    <row r="256" spans="1:14" ht="12" customHeight="1">
      <c r="A256" s="18" t="s">
        <v>500</v>
      </c>
      <c r="B256" s="18" t="s">
        <v>733</v>
      </c>
      <c r="C256" s="18">
        <v>61</v>
      </c>
      <c r="D256" s="18" t="s">
        <v>804</v>
      </c>
      <c r="E256" s="18" t="s">
        <v>826</v>
      </c>
      <c r="F256" s="19" t="s">
        <v>920</v>
      </c>
      <c r="G256" s="19" t="s">
        <v>921</v>
      </c>
      <c r="H256" s="19" t="s">
        <v>85</v>
      </c>
      <c r="I256" s="19" t="s">
        <v>922</v>
      </c>
      <c r="J256" s="18" t="s">
        <v>21</v>
      </c>
      <c r="K256" s="19" t="s">
        <v>1054</v>
      </c>
      <c r="L256" s="18" t="s">
        <v>21</v>
      </c>
      <c r="M256" s="17"/>
      <c r="N256" s="18"/>
    </row>
    <row r="257" spans="1:14" ht="12" customHeight="1">
      <c r="A257" s="15" t="s">
        <v>500</v>
      </c>
      <c r="B257" s="15" t="s">
        <v>733</v>
      </c>
      <c r="C257" s="15">
        <v>62</v>
      </c>
      <c r="D257" s="15"/>
      <c r="E257" s="15" t="s">
        <v>826</v>
      </c>
      <c r="F257" s="16" t="s">
        <v>83</v>
      </c>
      <c r="G257" s="16" t="s">
        <v>189</v>
      </c>
      <c r="H257" s="16" t="s">
        <v>844</v>
      </c>
      <c r="I257" s="16" t="s">
        <v>923</v>
      </c>
      <c r="J257" s="15" t="s">
        <v>38</v>
      </c>
      <c r="K257" s="16"/>
      <c r="L257" s="15" t="s">
        <v>38</v>
      </c>
      <c r="M257" s="17"/>
      <c r="N257" s="15"/>
    </row>
    <row r="258" spans="1:14" ht="12" customHeight="1">
      <c r="A258" s="18" t="s">
        <v>500</v>
      </c>
      <c r="B258" s="18" t="s">
        <v>733</v>
      </c>
      <c r="C258" s="18">
        <v>63</v>
      </c>
      <c r="D258" s="18" t="s">
        <v>835</v>
      </c>
      <c r="E258" s="18" t="s">
        <v>826</v>
      </c>
      <c r="F258" s="19" t="s">
        <v>924</v>
      </c>
      <c r="G258" s="19" t="s">
        <v>925</v>
      </c>
      <c r="H258" s="19" t="s">
        <v>926</v>
      </c>
      <c r="I258" s="19" t="s">
        <v>927</v>
      </c>
      <c r="J258" s="18" t="s">
        <v>38</v>
      </c>
      <c r="K258" s="19"/>
      <c r="L258" s="18" t="s">
        <v>38</v>
      </c>
      <c r="M258" s="17"/>
      <c r="N258" s="18"/>
    </row>
    <row r="259" spans="1:14" ht="12" customHeight="1">
      <c r="A259" s="15" t="s">
        <v>500</v>
      </c>
      <c r="B259" s="15" t="s">
        <v>733</v>
      </c>
      <c r="C259" s="15">
        <v>64</v>
      </c>
      <c r="D259" s="15"/>
      <c r="E259" s="15" t="s">
        <v>826</v>
      </c>
      <c r="F259" s="16" t="s">
        <v>74</v>
      </c>
      <c r="G259" s="16" t="s">
        <v>928</v>
      </c>
      <c r="H259" s="16" t="s">
        <v>929</v>
      </c>
      <c r="I259" s="16" t="s">
        <v>930</v>
      </c>
      <c r="J259" s="15" t="s">
        <v>21</v>
      </c>
      <c r="K259" s="16"/>
      <c r="L259" s="15"/>
      <c r="M259" s="17"/>
      <c r="N259" s="15"/>
    </row>
    <row r="260" spans="1:14" ht="12" customHeight="1">
      <c r="A260" s="18" t="s">
        <v>500</v>
      </c>
      <c r="B260" s="18" t="s">
        <v>733</v>
      </c>
      <c r="C260" s="18">
        <v>65</v>
      </c>
      <c r="D260" s="18"/>
      <c r="E260" s="18" t="s">
        <v>826</v>
      </c>
      <c r="F260" s="19" t="s">
        <v>931</v>
      </c>
      <c r="G260" s="19" t="s">
        <v>932</v>
      </c>
      <c r="H260" s="19" t="s">
        <v>933</v>
      </c>
      <c r="I260" s="19" t="s">
        <v>934</v>
      </c>
      <c r="J260" s="18" t="s">
        <v>21</v>
      </c>
      <c r="K260" s="19"/>
      <c r="L260" s="18"/>
      <c r="M260" s="17"/>
      <c r="N260" s="18"/>
    </row>
    <row r="261" spans="1:14" ht="12" customHeight="1">
      <c r="A261" s="15" t="s">
        <v>500</v>
      </c>
      <c r="B261" s="15" t="s">
        <v>733</v>
      </c>
      <c r="C261" s="15">
        <v>66</v>
      </c>
      <c r="D261" s="15" t="s">
        <v>874</v>
      </c>
      <c r="E261" s="15" t="s">
        <v>826</v>
      </c>
      <c r="F261" s="16" t="s">
        <v>935</v>
      </c>
      <c r="G261" s="16" t="s">
        <v>936</v>
      </c>
      <c r="H261" s="16" t="s">
        <v>937</v>
      </c>
      <c r="I261" s="16" t="s">
        <v>938</v>
      </c>
      <c r="J261" s="15" t="s">
        <v>38</v>
      </c>
      <c r="K261" s="16"/>
      <c r="L261" s="15" t="s">
        <v>38</v>
      </c>
      <c r="M261" s="17"/>
      <c r="N261" s="15"/>
    </row>
    <row r="262" spans="1:14" ht="12" customHeight="1">
      <c r="A262" s="18" t="s">
        <v>500</v>
      </c>
      <c r="B262" s="18" t="s">
        <v>733</v>
      </c>
      <c r="C262" s="18">
        <v>67</v>
      </c>
      <c r="D262" s="18" t="s">
        <v>939</v>
      </c>
      <c r="E262" s="18" t="s">
        <v>826</v>
      </c>
      <c r="F262" s="19" t="s">
        <v>735</v>
      </c>
      <c r="G262" s="19" t="s">
        <v>940</v>
      </c>
      <c r="H262" s="19" t="s">
        <v>26</v>
      </c>
      <c r="I262" s="19" t="s">
        <v>941</v>
      </c>
      <c r="J262" s="18"/>
      <c r="K262" s="19"/>
      <c r="L262" s="18"/>
      <c r="M262" s="17"/>
      <c r="N262" s="18"/>
    </row>
    <row r="263" spans="1:14" ht="12" customHeight="1">
      <c r="A263" s="15" t="s">
        <v>500</v>
      </c>
      <c r="B263" s="15" t="s">
        <v>733</v>
      </c>
      <c r="C263" s="15">
        <v>68</v>
      </c>
      <c r="D263" s="15"/>
      <c r="E263" s="15" t="s">
        <v>826</v>
      </c>
      <c r="F263" s="16" t="s">
        <v>735</v>
      </c>
      <c r="G263" s="16" t="s">
        <v>942</v>
      </c>
      <c r="H263" s="16" t="s">
        <v>90</v>
      </c>
      <c r="I263" s="16" t="s">
        <v>943</v>
      </c>
      <c r="J263" s="15"/>
      <c r="K263" s="16"/>
      <c r="L263" s="15"/>
      <c r="M263" s="17"/>
      <c r="N263" s="15"/>
    </row>
    <row r="264" spans="1:14" ht="12" customHeight="1">
      <c r="A264" s="18" t="s">
        <v>500</v>
      </c>
      <c r="B264" s="18" t="s">
        <v>733</v>
      </c>
      <c r="C264" s="18">
        <v>69</v>
      </c>
      <c r="D264" s="18" t="s">
        <v>835</v>
      </c>
      <c r="E264" s="18" t="s">
        <v>826</v>
      </c>
      <c r="F264" s="19" t="s">
        <v>944</v>
      </c>
      <c r="G264" s="19" t="s">
        <v>385</v>
      </c>
      <c r="H264" s="19" t="s">
        <v>883</v>
      </c>
      <c r="I264" s="19" t="s">
        <v>945</v>
      </c>
      <c r="J264" s="18" t="s">
        <v>38</v>
      </c>
      <c r="K264" s="19"/>
      <c r="L264" s="18" t="s">
        <v>38</v>
      </c>
      <c r="M264" s="17"/>
      <c r="N264" s="18"/>
    </row>
    <row r="265" spans="1:14" ht="12" customHeight="1">
      <c r="A265" s="15" t="s">
        <v>500</v>
      </c>
      <c r="B265" s="15" t="s">
        <v>733</v>
      </c>
      <c r="C265" s="15">
        <v>70</v>
      </c>
      <c r="D265" s="15"/>
      <c r="E265" s="15" t="s">
        <v>826</v>
      </c>
      <c r="F265" s="16" t="s">
        <v>49</v>
      </c>
      <c r="G265" s="16" t="s">
        <v>469</v>
      </c>
      <c r="H265" s="16" t="s">
        <v>113</v>
      </c>
      <c r="I265" s="16" t="s">
        <v>946</v>
      </c>
      <c r="J265" s="15"/>
      <c r="K265" s="16"/>
      <c r="L265" s="15"/>
      <c r="M265" s="17"/>
      <c r="N265" s="15"/>
    </row>
    <row r="266" spans="1:14" ht="12" customHeight="1">
      <c r="A266" s="18" t="s">
        <v>500</v>
      </c>
      <c r="B266" s="18" t="s">
        <v>733</v>
      </c>
      <c r="C266" s="18">
        <v>71</v>
      </c>
      <c r="D266" s="18"/>
      <c r="E266" s="18" t="s">
        <v>826</v>
      </c>
      <c r="F266" s="19" t="s">
        <v>947</v>
      </c>
      <c r="G266" s="19" t="s">
        <v>948</v>
      </c>
      <c r="H266" s="19" t="s">
        <v>949</v>
      </c>
      <c r="I266" s="19" t="s">
        <v>950</v>
      </c>
      <c r="J266" s="18" t="s">
        <v>21</v>
      </c>
      <c r="K266" s="19"/>
      <c r="L266" s="18"/>
      <c r="M266" s="17"/>
      <c r="N266" s="18"/>
    </row>
    <row r="267" spans="1:14" ht="12" customHeight="1">
      <c r="A267" s="15" t="s">
        <v>500</v>
      </c>
      <c r="B267" s="15" t="s">
        <v>733</v>
      </c>
      <c r="C267" s="15">
        <v>72</v>
      </c>
      <c r="D267" s="15" t="s">
        <v>835</v>
      </c>
      <c r="E267" s="15" t="s">
        <v>826</v>
      </c>
      <c r="F267" s="16" t="s">
        <v>951</v>
      </c>
      <c r="G267" s="16" t="s">
        <v>952</v>
      </c>
      <c r="H267" s="16" t="s">
        <v>483</v>
      </c>
      <c r="I267" s="16" t="s">
        <v>953</v>
      </c>
      <c r="J267" s="15" t="s">
        <v>21</v>
      </c>
      <c r="K267" s="16" t="s">
        <v>1055</v>
      </c>
      <c r="L267" s="15" t="s">
        <v>21</v>
      </c>
      <c r="M267" s="17"/>
      <c r="N267" s="15"/>
    </row>
    <row r="268" spans="1:14" ht="12" customHeight="1">
      <c r="A268" s="18" t="s">
        <v>500</v>
      </c>
      <c r="B268" s="18" t="s">
        <v>733</v>
      </c>
      <c r="C268" s="18">
        <v>73</v>
      </c>
      <c r="D268" s="18"/>
      <c r="E268" s="18" t="s">
        <v>826</v>
      </c>
      <c r="F268" s="19" t="s">
        <v>951</v>
      </c>
      <c r="G268" s="19" t="s">
        <v>954</v>
      </c>
      <c r="H268" s="19" t="s">
        <v>955</v>
      </c>
      <c r="I268" s="19" t="s">
        <v>956</v>
      </c>
      <c r="J268" s="18" t="s">
        <v>21</v>
      </c>
      <c r="K268" s="19"/>
      <c r="L268" s="18" t="s">
        <v>38</v>
      </c>
      <c r="M268" s="17"/>
      <c r="N268" s="18"/>
    </row>
    <row r="269" spans="1:14" ht="12" customHeight="1">
      <c r="A269" s="15" t="s">
        <v>500</v>
      </c>
      <c r="B269" s="15" t="s">
        <v>733</v>
      </c>
      <c r="C269" s="15">
        <v>74</v>
      </c>
      <c r="D269" s="15" t="s">
        <v>607</v>
      </c>
      <c r="E269" s="15" t="s">
        <v>826</v>
      </c>
      <c r="F269" s="16" t="s">
        <v>951</v>
      </c>
      <c r="G269" s="16" t="s">
        <v>935</v>
      </c>
      <c r="H269" s="16" t="s">
        <v>844</v>
      </c>
      <c r="I269" s="16" t="s">
        <v>957</v>
      </c>
      <c r="J269" s="15" t="s">
        <v>21</v>
      </c>
      <c r="K269" s="16"/>
      <c r="L269" s="15" t="s">
        <v>21</v>
      </c>
      <c r="M269" s="17"/>
      <c r="N269" s="15"/>
    </row>
    <row r="270" spans="1:14" ht="12" customHeight="1">
      <c r="A270" s="18" t="s">
        <v>500</v>
      </c>
      <c r="B270" s="18" t="s">
        <v>733</v>
      </c>
      <c r="C270" s="18">
        <v>75</v>
      </c>
      <c r="D270" s="18"/>
      <c r="E270" s="18" t="s">
        <v>826</v>
      </c>
      <c r="F270" s="19" t="s">
        <v>958</v>
      </c>
      <c r="G270" s="19" t="s">
        <v>959</v>
      </c>
      <c r="H270" s="19" t="s">
        <v>235</v>
      </c>
      <c r="I270" s="19" t="s">
        <v>960</v>
      </c>
      <c r="J270" s="18" t="s">
        <v>21</v>
      </c>
      <c r="K270" s="19"/>
      <c r="L270" s="18" t="s">
        <v>38</v>
      </c>
      <c r="M270" s="17"/>
      <c r="N270" s="18"/>
    </row>
    <row r="271" spans="1:14" ht="12" customHeight="1">
      <c r="A271" s="15" t="s">
        <v>500</v>
      </c>
      <c r="B271" s="15" t="s">
        <v>733</v>
      </c>
      <c r="C271" s="15">
        <v>76</v>
      </c>
      <c r="D271" s="15"/>
      <c r="E271" s="15" t="s">
        <v>826</v>
      </c>
      <c r="F271" s="16" t="s">
        <v>961</v>
      </c>
      <c r="G271" s="16" t="s">
        <v>962</v>
      </c>
      <c r="H271" s="16" t="s">
        <v>963</v>
      </c>
      <c r="I271" s="16" t="s">
        <v>964</v>
      </c>
      <c r="J271" s="15"/>
      <c r="K271" s="16"/>
      <c r="L271" s="15"/>
      <c r="M271" s="17"/>
      <c r="N271" s="15"/>
    </row>
    <row r="272" spans="1:14" ht="12" customHeight="1">
      <c r="A272" s="18" t="s">
        <v>500</v>
      </c>
      <c r="B272" s="18" t="s">
        <v>733</v>
      </c>
      <c r="C272" s="18">
        <v>77</v>
      </c>
      <c r="D272" s="18" t="s">
        <v>607</v>
      </c>
      <c r="E272" s="18" t="s">
        <v>826</v>
      </c>
      <c r="F272" s="19" t="s">
        <v>857</v>
      </c>
      <c r="G272" s="19" t="s">
        <v>153</v>
      </c>
      <c r="H272" s="19" t="s">
        <v>965</v>
      </c>
      <c r="I272" s="19" t="s">
        <v>966</v>
      </c>
      <c r="J272" s="18"/>
      <c r="K272" s="19"/>
      <c r="L272" s="18"/>
      <c r="M272" s="17"/>
      <c r="N272" s="18"/>
    </row>
    <row r="273" spans="1:14" ht="12" customHeight="1">
      <c r="A273" s="15" t="s">
        <v>500</v>
      </c>
      <c r="B273" s="15" t="s">
        <v>733</v>
      </c>
      <c r="C273" s="15">
        <v>78</v>
      </c>
      <c r="D273" s="15" t="s">
        <v>835</v>
      </c>
      <c r="E273" s="15" t="s">
        <v>826</v>
      </c>
      <c r="F273" s="16" t="s">
        <v>857</v>
      </c>
      <c r="G273" s="16" t="s">
        <v>967</v>
      </c>
      <c r="H273" s="16" t="s">
        <v>968</v>
      </c>
      <c r="I273" s="16" t="s">
        <v>969</v>
      </c>
      <c r="J273" s="15" t="s">
        <v>38</v>
      </c>
      <c r="K273" s="16"/>
      <c r="L273" s="15" t="s">
        <v>38</v>
      </c>
      <c r="M273" s="17"/>
      <c r="N273" s="15"/>
    </row>
    <row r="274" spans="1:14" ht="12" customHeight="1">
      <c r="A274" s="18" t="s">
        <v>500</v>
      </c>
      <c r="B274" s="18" t="s">
        <v>733</v>
      </c>
      <c r="C274" s="18">
        <v>79</v>
      </c>
      <c r="D274" s="18" t="s">
        <v>939</v>
      </c>
      <c r="E274" s="18" t="s">
        <v>826</v>
      </c>
      <c r="F274" s="19" t="s">
        <v>463</v>
      </c>
      <c r="G274" s="19" t="s">
        <v>970</v>
      </c>
      <c r="H274" s="19" t="s">
        <v>96</v>
      </c>
      <c r="I274" s="19" t="s">
        <v>971</v>
      </c>
      <c r="J274" s="18" t="s">
        <v>38</v>
      </c>
      <c r="K274" s="19"/>
      <c r="L274" s="18" t="s">
        <v>38</v>
      </c>
      <c r="M274" s="17"/>
      <c r="N274" s="18"/>
    </row>
    <row r="275" spans="1:14" ht="12" customHeight="1">
      <c r="A275" s="15" t="s">
        <v>500</v>
      </c>
      <c r="B275" s="15" t="s">
        <v>733</v>
      </c>
      <c r="C275" s="15">
        <v>80</v>
      </c>
      <c r="D275" s="15"/>
      <c r="E275" s="15" t="s">
        <v>826</v>
      </c>
      <c r="F275" s="16" t="s">
        <v>463</v>
      </c>
      <c r="G275" s="16" t="s">
        <v>405</v>
      </c>
      <c r="H275" s="16" t="s">
        <v>665</v>
      </c>
      <c r="I275" s="16" t="s">
        <v>972</v>
      </c>
      <c r="J275" s="15" t="s">
        <v>21</v>
      </c>
      <c r="K275" s="16"/>
      <c r="L275" s="15"/>
      <c r="M275" s="17"/>
      <c r="N275" s="15"/>
    </row>
    <row r="276" spans="1:14" ht="12" customHeight="1">
      <c r="A276" s="18" t="s">
        <v>500</v>
      </c>
      <c r="B276" s="18" t="s">
        <v>733</v>
      </c>
      <c r="C276" s="18">
        <v>81</v>
      </c>
      <c r="D276" s="18"/>
      <c r="E276" s="18" t="s">
        <v>826</v>
      </c>
      <c r="F276" s="19" t="s">
        <v>973</v>
      </c>
      <c r="G276" s="19" t="s">
        <v>540</v>
      </c>
      <c r="H276" s="19" t="s">
        <v>254</v>
      </c>
      <c r="I276" s="19" t="s">
        <v>974</v>
      </c>
      <c r="J276" s="18"/>
      <c r="K276" s="19"/>
      <c r="L276" s="18"/>
      <c r="M276" s="17"/>
      <c r="N276" s="18"/>
    </row>
    <row r="277" spans="1:14" ht="12" customHeight="1">
      <c r="A277" s="15" t="s">
        <v>500</v>
      </c>
      <c r="B277" s="15" t="s">
        <v>733</v>
      </c>
      <c r="C277" s="15">
        <v>82</v>
      </c>
      <c r="D277" s="15" t="s">
        <v>975</v>
      </c>
      <c r="E277" s="15" t="s">
        <v>826</v>
      </c>
      <c r="F277" s="16" t="s">
        <v>976</v>
      </c>
      <c r="G277" s="16" t="s">
        <v>977</v>
      </c>
      <c r="H277" s="16" t="s">
        <v>56</v>
      </c>
      <c r="I277" s="16" t="s">
        <v>978</v>
      </c>
      <c r="J277" s="15" t="s">
        <v>21</v>
      </c>
      <c r="K277" s="16" t="s">
        <v>1056</v>
      </c>
      <c r="L277" s="15" t="s">
        <v>21</v>
      </c>
      <c r="M277" s="17"/>
      <c r="N277" s="15"/>
    </row>
    <row r="278" spans="1:14" ht="12" customHeight="1">
      <c r="A278" s="18" t="s">
        <v>500</v>
      </c>
      <c r="B278" s="18" t="s">
        <v>733</v>
      </c>
      <c r="C278" s="18">
        <v>83</v>
      </c>
      <c r="D278" s="18" t="s">
        <v>916</v>
      </c>
      <c r="E278" s="18" t="s">
        <v>826</v>
      </c>
      <c r="F278" s="19" t="s">
        <v>979</v>
      </c>
      <c r="G278" s="19" t="s">
        <v>980</v>
      </c>
      <c r="H278" s="19" t="s">
        <v>474</v>
      </c>
      <c r="I278" s="19" t="s">
        <v>981</v>
      </c>
      <c r="J278" s="18" t="s">
        <v>21</v>
      </c>
      <c r="K278" s="19" t="s">
        <v>1057</v>
      </c>
      <c r="L278" s="18" t="s">
        <v>21</v>
      </c>
      <c r="M278" s="17"/>
      <c r="N278" s="18"/>
    </row>
    <row r="279" spans="1:14" ht="12" customHeight="1">
      <c r="A279" s="15" t="s">
        <v>500</v>
      </c>
      <c r="B279" s="15" t="s">
        <v>733</v>
      </c>
      <c r="C279" s="15">
        <v>84</v>
      </c>
      <c r="D279" s="15" t="s">
        <v>982</v>
      </c>
      <c r="E279" s="15" t="s">
        <v>826</v>
      </c>
      <c r="F279" s="16" t="s">
        <v>79</v>
      </c>
      <c r="G279" s="16" t="s">
        <v>71</v>
      </c>
      <c r="H279" s="16" t="s">
        <v>963</v>
      </c>
      <c r="I279" s="16" t="s">
        <v>983</v>
      </c>
      <c r="J279" s="15" t="s">
        <v>21</v>
      </c>
      <c r="K279" s="16"/>
      <c r="L279" s="15" t="s">
        <v>21</v>
      </c>
      <c r="M279" s="17"/>
      <c r="N279" s="15"/>
    </row>
    <row r="280" spans="1:14" ht="12" customHeight="1">
      <c r="A280" s="18" t="s">
        <v>500</v>
      </c>
      <c r="B280" s="18" t="s">
        <v>733</v>
      </c>
      <c r="C280" s="18">
        <v>85</v>
      </c>
      <c r="D280" s="18" t="s">
        <v>984</v>
      </c>
      <c r="E280" s="18" t="s">
        <v>826</v>
      </c>
      <c r="F280" s="19" t="s">
        <v>252</v>
      </c>
      <c r="G280" s="19" t="s">
        <v>467</v>
      </c>
      <c r="H280" s="19" t="s">
        <v>498</v>
      </c>
      <c r="I280" s="19" t="s">
        <v>985</v>
      </c>
      <c r="J280" s="18" t="s">
        <v>21</v>
      </c>
      <c r="K280" s="19" t="s">
        <v>1058</v>
      </c>
      <c r="L280" s="18" t="s">
        <v>21</v>
      </c>
      <c r="M280" s="17"/>
      <c r="N280" s="18"/>
    </row>
    <row r="281" spans="1:14" ht="12" customHeight="1">
      <c r="A281" s="1" t="s">
        <v>500</v>
      </c>
      <c r="B281" s="1" t="s">
        <v>733</v>
      </c>
      <c r="C281" s="1">
        <v>86</v>
      </c>
      <c r="D281" s="1" t="s">
        <v>804</v>
      </c>
      <c r="E281" s="1" t="s">
        <v>826</v>
      </c>
      <c r="F281" s="20" t="s">
        <v>986</v>
      </c>
      <c r="G281" s="20" t="s">
        <v>987</v>
      </c>
      <c r="H281" s="20" t="s">
        <v>483</v>
      </c>
      <c r="I281" s="21" t="s">
        <v>988</v>
      </c>
      <c r="J281" s="1" t="s">
        <v>21</v>
      </c>
      <c r="K281" s="21" t="s">
        <v>1059</v>
      </c>
      <c r="L281" s="1" t="s">
        <v>21</v>
      </c>
      <c r="M281" s="20"/>
      <c r="N281" s="20"/>
    </row>
    <row r="282" spans="1:14" ht="12" customHeight="1">
      <c r="A282" s="1" t="s">
        <v>500</v>
      </c>
      <c r="B282" s="1" t="s">
        <v>733</v>
      </c>
      <c r="C282" s="1">
        <v>87</v>
      </c>
      <c r="D282" s="1"/>
      <c r="E282" s="1" t="s">
        <v>826</v>
      </c>
      <c r="F282" s="20" t="s">
        <v>716</v>
      </c>
      <c r="G282" s="20" t="s">
        <v>801</v>
      </c>
      <c r="H282" s="20" t="s">
        <v>364</v>
      </c>
      <c r="I282" s="21" t="s">
        <v>989</v>
      </c>
      <c r="J282" s="1" t="s">
        <v>21</v>
      </c>
      <c r="K282" s="21"/>
      <c r="L282" s="1" t="s">
        <v>38</v>
      </c>
      <c r="M282" s="20"/>
      <c r="N282" s="20"/>
    </row>
    <row r="283" spans="1:14">
      <c r="A283" t="s">
        <v>13</v>
      </c>
      <c r="B283" t="s">
        <v>137</v>
      </c>
      <c r="D283" s="18" t="s">
        <v>380</v>
      </c>
      <c r="E283" s="1" t="s">
        <v>826</v>
      </c>
      <c r="F283" t="s">
        <v>1022</v>
      </c>
      <c r="G283" t="s">
        <v>24</v>
      </c>
      <c r="H283" t="s">
        <v>1023</v>
      </c>
      <c r="I283" t="s">
        <v>1024</v>
      </c>
      <c r="J283" t="s">
        <v>21</v>
      </c>
    </row>
    <row r="284" spans="1:14">
      <c r="A284" t="s">
        <v>13</v>
      </c>
      <c r="B284" t="s">
        <v>137</v>
      </c>
      <c r="D284" s="18" t="s">
        <v>380</v>
      </c>
      <c r="E284" s="1" t="s">
        <v>826</v>
      </c>
      <c r="F284" t="s">
        <v>791</v>
      </c>
      <c r="G284" t="s">
        <v>1025</v>
      </c>
      <c r="H284" t="s">
        <v>1026</v>
      </c>
      <c r="I284" t="s">
        <v>1027</v>
      </c>
    </row>
    <row r="285" spans="1:14">
      <c r="A285" t="s">
        <v>13</v>
      </c>
      <c r="B285" t="s">
        <v>137</v>
      </c>
      <c r="D285" s="18" t="s">
        <v>380</v>
      </c>
      <c r="E285" s="1" t="s">
        <v>826</v>
      </c>
      <c r="F285" t="s">
        <v>468</v>
      </c>
      <c r="G285" t="s">
        <v>905</v>
      </c>
      <c r="H285" t="s">
        <v>743</v>
      </c>
      <c r="I285" t="s">
        <v>1028</v>
      </c>
    </row>
    <row r="286" spans="1:14">
      <c r="A286" t="s">
        <v>13</v>
      </c>
      <c r="B286" t="s">
        <v>137</v>
      </c>
      <c r="D286" s="29" t="s">
        <v>53</v>
      </c>
      <c r="E286" s="1" t="s">
        <v>826</v>
      </c>
      <c r="F286" t="s">
        <v>17</v>
      </c>
      <c r="G286" t="s">
        <v>1029</v>
      </c>
      <c r="H286" t="s">
        <v>1030</v>
      </c>
      <c r="I286" t="s">
        <v>1031</v>
      </c>
    </row>
    <row r="287" spans="1:14">
      <c r="A287" t="s">
        <v>13</v>
      </c>
      <c r="E287" s="1"/>
    </row>
  </sheetData>
  <conditionalFormatting sqref="B2:B282">
    <cfRule type="expression" dxfId="9" priority="7">
      <formula>B2="VIP"</formula>
    </cfRule>
    <cfRule type="expression" dxfId="8" priority="8">
      <formula>B2="ROJA"</formula>
    </cfRule>
    <cfRule type="expression" dxfId="7" priority="9">
      <formula>B2="VERDE"</formula>
    </cfRule>
    <cfRule type="expression" dxfId="6" priority="10">
      <formula>B2="CELESTE"</formula>
    </cfRule>
  </conditionalFormatting>
  <conditionalFormatting sqref="J2:J282">
    <cfRule type="expression" dxfId="5" priority="1">
      <formula>J2="SI"</formula>
    </cfRule>
    <cfRule type="expression" dxfId="4" priority="2">
      <formula>J2="NO"</formula>
    </cfRule>
    <cfRule type="expression" dxfId="3" priority="3">
      <formula>J2=""</formula>
    </cfRule>
  </conditionalFormatting>
  <conditionalFormatting sqref="L2:L282">
    <cfRule type="expression" dxfId="2" priority="4">
      <formula>L2="SI"</formula>
    </cfRule>
    <cfRule type="expression" dxfId="1" priority="5">
      <formula>L2="NO"</formula>
    </cfRule>
    <cfRule type="expression" dxfId="0" priority="6">
      <formula>L2=""</formula>
    </cfRule>
  </conditionalFormatting>
  <dataValidations count="4">
    <dataValidation type="list" sqref="A2:A351" xr:uid="{00000000-0002-0000-0000-000000000000}">
      <formula1>"OPA,PRIZONA,OTRO"</formula1>
    </dataValidation>
    <dataValidation type="list" sqref="B2:B351" xr:uid="{00000000-0002-0000-0000-000001000000}">
      <formula1>"VIP,ROJA,CELESTE,VERDE,AMARILLA"</formula1>
    </dataValidation>
    <dataValidation type="list" sqref="J2:L351" xr:uid="{00000000-0002-0000-0000-000002000000}">
      <formula1>"SI,NO,"</formula1>
    </dataValidation>
    <dataValidation type="list" sqref="J2:J282 L2:L282" xr:uid="{00000000-0002-0000-0000-000003000000}">
      <formula1>"SI,NO"</formula1>
    </dataValidation>
  </dataValidations>
  <pageMargins left="0.7" right="0.7" top="0.75" bottom="0.75" header="0.3" footer="0.3"/>
  <pageSetup paperSize="309" scale="52" fitToHeight="0" orientation="landscape" verticalDpi="0" r:id="rId1"/>
  <rowBreaks count="3" manualBreakCount="3">
    <brk id="23" max="16383" man="1"/>
    <brk id="140" max="16383" man="1"/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0"/>
  <sheetViews>
    <sheetView view="pageBreakPreview" zoomScaleNormal="100" zoomScaleSheetLayoutView="100" workbookViewId="0">
      <selection activeCell="G45" sqref="G45"/>
    </sheetView>
  </sheetViews>
  <sheetFormatPr baseColWidth="10" defaultColWidth="9" defaultRowHeight="14.25"/>
  <cols>
    <col min="1" max="3" width="16" customWidth="1"/>
    <col min="4" max="5" width="17" customWidth="1"/>
    <col min="6" max="9" width="19" customWidth="1"/>
    <col min="10" max="10" width="22" customWidth="1"/>
  </cols>
  <sheetData>
    <row r="1" spans="1:10" ht="12" customHeight="1">
      <c r="A1" s="32" t="s">
        <v>990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2" customHeight="1">
      <c r="A2" s="33"/>
      <c r="B2" s="33"/>
      <c r="C2" s="33"/>
      <c r="D2" s="33"/>
      <c r="E2" s="33"/>
      <c r="F2" s="33"/>
      <c r="G2" s="33"/>
      <c r="H2" s="33"/>
      <c r="I2" s="34"/>
      <c r="J2" s="34"/>
    </row>
    <row r="3" spans="1:10" ht="4.1500000000000004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9.149999999999999" customHeight="1">
      <c r="A4" s="5" t="s">
        <v>991</v>
      </c>
      <c r="B4" s="5" t="s">
        <v>992</v>
      </c>
      <c r="C4" s="5" t="s">
        <v>993</v>
      </c>
      <c r="D4" s="5" t="s">
        <v>994</v>
      </c>
      <c r="E4" s="5" t="s">
        <v>995</v>
      </c>
      <c r="F4" s="5" t="s">
        <v>996</v>
      </c>
      <c r="G4" s="5" t="s">
        <v>997</v>
      </c>
      <c r="H4" s="5" t="s">
        <v>998</v>
      </c>
      <c r="I4" s="1"/>
      <c r="J4" s="1"/>
    </row>
    <row r="5" spans="1:10" ht="10.15" customHeight="1">
      <c r="A5" s="6">
        <f>COUNTIF(Maestro!$A:$A,"&lt;&gt;")-1</f>
        <v>286</v>
      </c>
      <c r="B5" s="6">
        <f>COUNTIF(Maestro!$J:$J,"SI")</f>
        <v>137</v>
      </c>
      <c r="C5" s="6">
        <f>COUNTIF(Maestro!$J:$J,"NO")</f>
        <v>39</v>
      </c>
      <c r="D5" s="6">
        <f>A5-B5-C5</f>
        <v>110</v>
      </c>
      <c r="E5" s="6">
        <f>COUNTIF(Maestro!$L:$L,"SI")</f>
        <v>56</v>
      </c>
      <c r="F5" s="6">
        <f>COUNTIF(Maestro!$L:$L,"NO")</f>
        <v>150</v>
      </c>
      <c r="G5" s="6">
        <f>A5-E5-F5</f>
        <v>80</v>
      </c>
      <c r="H5" s="6">
        <f>B5+E5</f>
        <v>193</v>
      </c>
      <c r="I5" s="1"/>
      <c r="J5" s="1"/>
    </row>
    <row r="6" spans="1:10" ht="11.1" customHeight="1">
      <c r="A6" s="35" t="s">
        <v>999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18" customHeight="1">
      <c r="A7" s="7" t="s">
        <v>1000</v>
      </c>
      <c r="B7" s="7" t="s">
        <v>1001</v>
      </c>
      <c r="C7" s="7" t="s">
        <v>991</v>
      </c>
      <c r="D7" s="7" t="s">
        <v>1002</v>
      </c>
      <c r="E7" s="7" t="s">
        <v>1003</v>
      </c>
      <c r="F7" s="7" t="s">
        <v>1004</v>
      </c>
      <c r="G7" s="7" t="s">
        <v>1005</v>
      </c>
      <c r="H7" s="7" t="s">
        <v>1006</v>
      </c>
      <c r="I7" s="7" t="s">
        <v>1007</v>
      </c>
      <c r="J7" s="7" t="s">
        <v>998</v>
      </c>
    </row>
    <row r="8" spans="1:10" ht="10.15" customHeight="1">
      <c r="A8" s="1" t="s">
        <v>13</v>
      </c>
      <c r="B8" s="1" t="s">
        <v>14</v>
      </c>
      <c r="C8" s="2">
        <f>COUNTIFS(Maestro!$A:$A,$A8,Maestro!$B:$B,$B8)</f>
        <v>22</v>
      </c>
      <c r="D8" s="8">
        <f>COUNTIFS(Maestro!$A:$A,$A8,Maestro!$B:$B,$B8,Maestro!$J:$J,"SI")</f>
        <v>18</v>
      </c>
      <c r="E8" s="9">
        <f>COUNTIFS(Maestro!$A:$A,$A8,Maestro!$B:$B,$B8,Maestro!$J:$J,"NO")</f>
        <v>3</v>
      </c>
      <c r="F8" s="10">
        <f t="shared" ref="F8:F15" si="0">C8-D8-E8</f>
        <v>1</v>
      </c>
      <c r="G8" s="8">
        <f>COUNTIFS(Maestro!$A:$A,$A8,Maestro!$B:$B,$B8,Maestro!$L:$L,"SI")</f>
        <v>13</v>
      </c>
      <c r="H8" s="9">
        <f>COUNTIFS(Maestro!$A:$A,$A8,Maestro!$B:$B,$B8,Maestro!$L:$L,"NO")</f>
        <v>7</v>
      </c>
      <c r="I8" s="10">
        <f t="shared" ref="I8:I15" si="1">C8-G8-H8</f>
        <v>2</v>
      </c>
      <c r="J8" s="11">
        <f t="shared" ref="J8:J15" si="2">D8+G8</f>
        <v>31</v>
      </c>
    </row>
    <row r="9" spans="1:10" ht="10.15" customHeight="1">
      <c r="A9" s="1" t="s">
        <v>13</v>
      </c>
      <c r="B9" s="1" t="s">
        <v>137</v>
      </c>
      <c r="C9" s="2">
        <f>COUNTIFS(Maestro!$A:$A,$A9,Maestro!$B:$B,$B9)</f>
        <v>105</v>
      </c>
      <c r="D9" s="8">
        <f>COUNTIFS(Maestro!$A:$A,$A9,Maestro!$B:$B,$B9,Maestro!$J:$J,"SI")</f>
        <v>48</v>
      </c>
      <c r="E9" s="9">
        <f>COUNTIFS(Maestro!$A:$A,$A9,Maestro!$B:$B,$B9,Maestro!$J:$J,"NO")</f>
        <v>19</v>
      </c>
      <c r="F9" s="10">
        <f t="shared" si="0"/>
        <v>38</v>
      </c>
      <c r="G9" s="8">
        <f>COUNTIFS(Maestro!$A:$A,$A9,Maestro!$B:$B,$B9,Maestro!$L:$L,"SI")</f>
        <v>13</v>
      </c>
      <c r="H9" s="9">
        <f>COUNTIFS(Maestro!$A:$A,$A9,Maestro!$B:$B,$B9,Maestro!$L:$L,"NO")</f>
        <v>62</v>
      </c>
      <c r="I9" s="10">
        <f t="shared" si="1"/>
        <v>30</v>
      </c>
      <c r="J9" s="11">
        <f t="shared" si="2"/>
        <v>61</v>
      </c>
    </row>
    <row r="10" spans="1:10" ht="10.15" customHeight="1">
      <c r="A10" s="1" t="s">
        <v>13</v>
      </c>
      <c r="B10" s="1" t="s">
        <v>548</v>
      </c>
      <c r="C10" s="2">
        <f>COUNTIFS(Maestro!$A:$A,$A10,Maestro!$B:$B,$B10)</f>
        <v>0</v>
      </c>
      <c r="D10" s="8">
        <f>COUNTIFS(Maestro!$A:$A,$A10,Maestro!$B:$B,$B10,Maestro!$J:$J,"SI")</f>
        <v>0</v>
      </c>
      <c r="E10" s="9">
        <f>COUNTIFS(Maestro!$A:$A,$A10,Maestro!$B:$B,$B10,Maestro!$J:$J,"NO")</f>
        <v>0</v>
      </c>
      <c r="F10" s="10">
        <f t="shared" si="0"/>
        <v>0</v>
      </c>
      <c r="G10" s="8">
        <f>COUNTIFS(Maestro!$A:$A,$A10,Maestro!$B:$B,$B10,Maestro!$L:$L,"SI")</f>
        <v>0</v>
      </c>
      <c r="H10" s="9">
        <f>COUNTIFS(Maestro!$A:$A,$A10,Maestro!$B:$B,$B10,Maestro!$L:$L,"NO")</f>
        <v>0</v>
      </c>
      <c r="I10" s="10">
        <f t="shared" si="1"/>
        <v>0</v>
      </c>
      <c r="J10" s="11">
        <f t="shared" si="2"/>
        <v>0</v>
      </c>
    </row>
    <row r="11" spans="1:10" ht="10.15" customHeight="1">
      <c r="A11" s="1" t="s">
        <v>13</v>
      </c>
      <c r="B11" s="1" t="s">
        <v>733</v>
      </c>
      <c r="C11" s="2">
        <f>COUNTIFS(Maestro!$A:$A,$A11,Maestro!$B:$B,$B11)</f>
        <v>31</v>
      </c>
      <c r="D11" s="8">
        <f>COUNTIFS(Maestro!$A:$A,$A11,Maestro!$B:$B,$B11,Maestro!$J:$J,"SI")</f>
        <v>16</v>
      </c>
      <c r="E11" s="9">
        <f>COUNTIFS(Maestro!$A:$A,$A11,Maestro!$B:$B,$B11,Maestro!$J:$J,"NO")</f>
        <v>4</v>
      </c>
      <c r="F11" s="10">
        <f t="shared" si="0"/>
        <v>11</v>
      </c>
      <c r="G11" s="8">
        <f>COUNTIFS(Maestro!$A:$A,$A11,Maestro!$B:$B,$B11,Maestro!$L:$L,"SI")</f>
        <v>11</v>
      </c>
      <c r="H11" s="9">
        <f>COUNTIFS(Maestro!$A:$A,$A11,Maestro!$B:$B,$B11,Maestro!$L:$L,"NO")</f>
        <v>7</v>
      </c>
      <c r="I11" s="10">
        <f t="shared" si="1"/>
        <v>13</v>
      </c>
      <c r="J11" s="11">
        <f t="shared" si="2"/>
        <v>27</v>
      </c>
    </row>
    <row r="12" spans="1:10" ht="10.15" customHeight="1">
      <c r="A12" s="1" t="s">
        <v>500</v>
      </c>
      <c r="B12" s="1" t="s">
        <v>14</v>
      </c>
      <c r="C12" s="2">
        <f>COUNTIFS(Maestro!$A:$A,$A12,Maestro!$B:$B,$B12)</f>
        <v>0</v>
      </c>
      <c r="D12" s="8">
        <f>COUNTIFS(Maestro!$A:$A,$A12,Maestro!$B:$B,$B12,Maestro!$J:$J,"SI")</f>
        <v>0</v>
      </c>
      <c r="E12" s="9">
        <f>COUNTIFS(Maestro!$A:$A,$A12,Maestro!$B:$B,$B12,Maestro!$J:$J,"NO")</f>
        <v>0</v>
      </c>
      <c r="F12" s="10">
        <f t="shared" si="0"/>
        <v>0</v>
      </c>
      <c r="G12" s="8">
        <f>COUNTIFS(Maestro!$A:$A,$A12,Maestro!$B:$B,$B12,Maestro!$L:$L,"SI")</f>
        <v>0</v>
      </c>
      <c r="H12" s="9">
        <f>COUNTIFS(Maestro!$A:$A,$A12,Maestro!$B:$B,$B12,Maestro!$L:$L,"NO")</f>
        <v>0</v>
      </c>
      <c r="I12" s="10">
        <f t="shared" si="1"/>
        <v>0</v>
      </c>
      <c r="J12" s="11">
        <f t="shared" si="2"/>
        <v>0</v>
      </c>
    </row>
    <row r="13" spans="1:10" ht="10.15" customHeight="1">
      <c r="A13" s="1" t="s">
        <v>500</v>
      </c>
      <c r="B13" s="1" t="s">
        <v>137</v>
      </c>
      <c r="C13" s="2">
        <f>COUNTIFS(Maestro!$A:$A,$A13,Maestro!$B:$B,$B13)</f>
        <v>16</v>
      </c>
      <c r="D13" s="8">
        <f>COUNTIFS(Maestro!$A:$A,$A13,Maestro!$B:$B,$B13,Maestro!$J:$J,"SI")</f>
        <v>5</v>
      </c>
      <c r="E13" s="9">
        <f>COUNTIFS(Maestro!$A:$A,$A13,Maestro!$B:$B,$B13,Maestro!$J:$J,"NO")</f>
        <v>1</v>
      </c>
      <c r="F13" s="10">
        <f t="shared" si="0"/>
        <v>10</v>
      </c>
      <c r="G13" s="8">
        <f>COUNTIFS(Maestro!$A:$A,$A13,Maestro!$B:$B,$B13,Maestro!$L:$L,"SI")</f>
        <v>0</v>
      </c>
      <c r="H13" s="9">
        <f>COUNTIFS(Maestro!$A:$A,$A13,Maestro!$B:$B,$B13,Maestro!$L:$L,"NO")</f>
        <v>1</v>
      </c>
      <c r="I13" s="10">
        <f t="shared" si="1"/>
        <v>15</v>
      </c>
      <c r="J13" s="11">
        <f t="shared" si="2"/>
        <v>5</v>
      </c>
    </row>
    <row r="14" spans="1:10" ht="10.15" customHeight="1">
      <c r="A14" s="1" t="s">
        <v>500</v>
      </c>
      <c r="B14" s="1" t="s">
        <v>548</v>
      </c>
      <c r="C14" s="2">
        <f>COUNTIFS(Maestro!$A:$A,$A14,Maestro!$B:$B,$B14)</f>
        <v>55</v>
      </c>
      <c r="D14" s="8">
        <f>COUNTIFS(Maestro!$A:$A,$A14,Maestro!$B:$B,$B14,Maestro!$J:$J,"SI")</f>
        <v>17</v>
      </c>
      <c r="E14" s="9">
        <f>COUNTIFS(Maestro!$A:$A,$A14,Maestro!$B:$B,$B14,Maestro!$J:$J,"NO")</f>
        <v>0</v>
      </c>
      <c r="F14" s="10">
        <f t="shared" si="0"/>
        <v>38</v>
      </c>
      <c r="G14" s="8">
        <f>COUNTIFS(Maestro!$A:$A,$A14,Maestro!$B:$B,$B14,Maestro!$L:$L,"SI")</f>
        <v>0</v>
      </c>
      <c r="H14" s="9">
        <f>COUNTIFS(Maestro!$A:$A,$A14,Maestro!$B:$B,$B14,Maestro!$L:$L,"NO")</f>
        <v>55</v>
      </c>
      <c r="I14" s="10">
        <f t="shared" si="1"/>
        <v>0</v>
      </c>
      <c r="J14" s="11">
        <f t="shared" si="2"/>
        <v>17</v>
      </c>
    </row>
    <row r="15" spans="1:10" ht="10.15" customHeight="1">
      <c r="A15" s="1" t="s">
        <v>500</v>
      </c>
      <c r="B15" s="1" t="s">
        <v>733</v>
      </c>
      <c r="C15" s="2">
        <f>COUNTIFS(Maestro!$A:$A,$A15,Maestro!$B:$B,$B15)</f>
        <v>56</v>
      </c>
      <c r="D15" s="8">
        <f>COUNTIFS(Maestro!$A:$A,$A15,Maestro!$B:$B,$B15,Maestro!$J:$J,"SI")</f>
        <v>33</v>
      </c>
      <c r="E15" s="9">
        <f>COUNTIFS(Maestro!$A:$A,$A15,Maestro!$B:$B,$B15,Maestro!$J:$J,"NO")</f>
        <v>12</v>
      </c>
      <c r="F15" s="10">
        <f t="shared" si="0"/>
        <v>11</v>
      </c>
      <c r="G15" s="8">
        <f>COUNTIFS(Maestro!$A:$A,$A15,Maestro!$B:$B,$B15,Maestro!$L:$L,"SI")</f>
        <v>19</v>
      </c>
      <c r="H15" s="9">
        <f>COUNTIFS(Maestro!$A:$A,$A15,Maestro!$B:$B,$B15,Maestro!$L:$L,"NO")</f>
        <v>18</v>
      </c>
      <c r="I15" s="10">
        <f t="shared" si="1"/>
        <v>19</v>
      </c>
      <c r="J15" s="11">
        <f t="shared" si="2"/>
        <v>52</v>
      </c>
    </row>
    <row r="16" spans="1:10" ht="10.15" customHeight="1">
      <c r="A16" s="12" t="s">
        <v>1008</v>
      </c>
      <c r="B16" s="12" t="s">
        <v>1009</v>
      </c>
      <c r="C16" s="13">
        <f t="shared" ref="C16:J16" si="3">SUM(C8:C15)</f>
        <v>285</v>
      </c>
      <c r="D16" s="13">
        <f t="shared" si="3"/>
        <v>137</v>
      </c>
      <c r="E16" s="13">
        <f t="shared" si="3"/>
        <v>39</v>
      </c>
      <c r="F16" s="13">
        <f t="shared" si="3"/>
        <v>109</v>
      </c>
      <c r="G16" s="13">
        <f t="shared" si="3"/>
        <v>56</v>
      </c>
      <c r="H16" s="13">
        <f t="shared" si="3"/>
        <v>150</v>
      </c>
      <c r="I16" s="13">
        <f t="shared" si="3"/>
        <v>79</v>
      </c>
      <c r="J16" s="13">
        <f t="shared" si="3"/>
        <v>193</v>
      </c>
    </row>
    <row r="17" spans="1:10" ht="4.1500000000000004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1.1" customHeight="1">
      <c r="A18" s="35" t="s">
        <v>1010</v>
      </c>
      <c r="B18" s="35"/>
      <c r="C18" s="35"/>
      <c r="D18" s="35"/>
      <c r="E18" s="35"/>
      <c r="F18" s="35"/>
      <c r="G18" s="35"/>
      <c r="H18" s="35"/>
      <c r="I18" s="35"/>
      <c r="J18" s="35"/>
    </row>
    <row r="19" spans="1:10" ht="18" customHeight="1">
      <c r="A19" s="7" t="s">
        <v>1001</v>
      </c>
      <c r="B19" s="7" t="s">
        <v>991</v>
      </c>
      <c r="C19" s="7" t="s">
        <v>1002</v>
      </c>
      <c r="D19" s="7" t="s">
        <v>1003</v>
      </c>
      <c r="E19" s="7" t="s">
        <v>1004</v>
      </c>
      <c r="F19" s="7" t="s">
        <v>1005</v>
      </c>
      <c r="G19" s="7" t="s">
        <v>1006</v>
      </c>
      <c r="H19" s="7" t="s">
        <v>1007</v>
      </c>
      <c r="I19" s="7" t="s">
        <v>998</v>
      </c>
      <c r="J19" s="7" t="s">
        <v>1011</v>
      </c>
    </row>
    <row r="20" spans="1:10" ht="10.15" customHeight="1">
      <c r="A20" s="1" t="s">
        <v>14</v>
      </c>
      <c r="B20" s="2">
        <f>COUNTIF(Maestro!$B:$B,$A20)</f>
        <v>22</v>
      </c>
      <c r="C20" s="8">
        <f>COUNTIFS(Maestro!$B:$B,$A20,Maestro!$J:$J,"SI")</f>
        <v>18</v>
      </c>
      <c r="D20" s="9">
        <f>COUNTIFS(Maestro!$B:$B,$A20,Maestro!$J:$J,"NO")</f>
        <v>3</v>
      </c>
      <c r="E20" s="10">
        <f>B20-C20-D20</f>
        <v>1</v>
      </c>
      <c r="F20" s="8">
        <f>COUNTIFS(Maestro!$B:$B,$A20,Maestro!$L:$L,"SI")</f>
        <v>13</v>
      </c>
      <c r="G20" s="9">
        <f>COUNTIFS(Maestro!$B:$B,$A20,Maestro!$L:$L,"NO")</f>
        <v>7</v>
      </c>
      <c r="H20" s="10">
        <f>B20-F20-G20</f>
        <v>2</v>
      </c>
      <c r="I20" s="11">
        <f>C20+F20</f>
        <v>31</v>
      </c>
      <c r="J20" s="3">
        <f>IFERROR(C20/B20,0)</f>
        <v>0.81818181818181823</v>
      </c>
    </row>
    <row r="21" spans="1:10" ht="10.15" customHeight="1">
      <c r="A21" s="1" t="s">
        <v>137</v>
      </c>
      <c r="B21" s="2">
        <f>COUNTIF(Maestro!$B:$B,$A21)</f>
        <v>121</v>
      </c>
      <c r="C21" s="8">
        <f>COUNTIFS(Maestro!$B:$B,$A21,Maestro!$J:$J,"SI")</f>
        <v>53</v>
      </c>
      <c r="D21" s="9">
        <f>COUNTIFS(Maestro!$B:$B,$A21,Maestro!$J:$J,"NO")</f>
        <v>20</v>
      </c>
      <c r="E21" s="10">
        <f>B21-C21-D21</f>
        <v>48</v>
      </c>
      <c r="F21" s="8">
        <f>COUNTIFS(Maestro!$B:$B,$A21,Maestro!$L:$L,"SI")</f>
        <v>13</v>
      </c>
      <c r="G21" s="9">
        <f>COUNTIFS(Maestro!$B:$B,$A21,Maestro!$L:$L,"NO")</f>
        <v>63</v>
      </c>
      <c r="H21" s="10">
        <f>B21-F21-G21</f>
        <v>45</v>
      </c>
      <c r="I21" s="11">
        <f>C21+F21</f>
        <v>66</v>
      </c>
      <c r="J21" s="3">
        <f>IFERROR(C21/B21,0)</f>
        <v>0.43801652892561982</v>
      </c>
    </row>
    <row r="22" spans="1:10" ht="10.15" customHeight="1">
      <c r="A22" s="1" t="s">
        <v>548</v>
      </c>
      <c r="B22" s="2">
        <f>COUNTIF(Maestro!$B:$B,$A22)</f>
        <v>55</v>
      </c>
      <c r="C22" s="8">
        <f>COUNTIFS(Maestro!$B:$B,$A22,Maestro!$J:$J,"SI")</f>
        <v>17</v>
      </c>
      <c r="D22" s="9">
        <f>COUNTIFS(Maestro!$B:$B,$A22,Maestro!$J:$J,"NO")</f>
        <v>0</v>
      </c>
      <c r="E22" s="10">
        <f>B22-C22-D22</f>
        <v>38</v>
      </c>
      <c r="F22" s="8">
        <f>COUNTIFS(Maestro!$B:$B,$A22,Maestro!$L:$L,"SI")</f>
        <v>0</v>
      </c>
      <c r="G22" s="9">
        <f>COUNTIFS(Maestro!$B:$B,$A22,Maestro!$L:$L,"NO")</f>
        <v>55</v>
      </c>
      <c r="H22" s="10">
        <f>B22-F22-G22</f>
        <v>0</v>
      </c>
      <c r="I22" s="11">
        <f>C22+F22</f>
        <v>17</v>
      </c>
      <c r="J22" s="3">
        <f>IFERROR(C22/B22,0)</f>
        <v>0.30909090909090908</v>
      </c>
    </row>
    <row r="23" spans="1:10" ht="10.15" customHeight="1">
      <c r="A23" s="1" t="s">
        <v>733</v>
      </c>
      <c r="B23" s="2">
        <f>COUNTIF(Maestro!$B:$B,$A23)</f>
        <v>87</v>
      </c>
      <c r="C23" s="8">
        <f>COUNTIFS(Maestro!$B:$B,$A23,Maestro!$J:$J,"SI")</f>
        <v>49</v>
      </c>
      <c r="D23" s="9">
        <f>COUNTIFS(Maestro!$B:$B,$A23,Maestro!$J:$J,"NO")</f>
        <v>16</v>
      </c>
      <c r="E23" s="10">
        <f>B23-C23-D23</f>
        <v>22</v>
      </c>
      <c r="F23" s="8">
        <f>COUNTIFS(Maestro!$B:$B,$A23,Maestro!$L:$L,"SI")</f>
        <v>30</v>
      </c>
      <c r="G23" s="9">
        <f>COUNTIFS(Maestro!$B:$B,$A23,Maestro!$L:$L,"NO")</f>
        <v>25</v>
      </c>
      <c r="H23" s="10">
        <f>B23-F23-G23</f>
        <v>32</v>
      </c>
      <c r="I23" s="11">
        <f>C23+F23</f>
        <v>79</v>
      </c>
      <c r="J23" s="3">
        <f>IFERROR(C23/B23,0)</f>
        <v>0.56321839080459768</v>
      </c>
    </row>
    <row r="24" spans="1:10" ht="10.15" customHeight="1">
      <c r="A24" s="12" t="s">
        <v>1008</v>
      </c>
      <c r="B24" s="13">
        <f t="shared" ref="B24:I24" si="4">SUM(B20:B23)</f>
        <v>285</v>
      </c>
      <c r="C24" s="13">
        <f t="shared" si="4"/>
        <v>137</v>
      </c>
      <c r="D24" s="13">
        <f t="shared" si="4"/>
        <v>39</v>
      </c>
      <c r="E24" s="13">
        <f t="shared" si="4"/>
        <v>109</v>
      </c>
      <c r="F24" s="13">
        <f t="shared" si="4"/>
        <v>56</v>
      </c>
      <c r="G24" s="13">
        <f t="shared" si="4"/>
        <v>150</v>
      </c>
      <c r="H24" s="13">
        <f t="shared" si="4"/>
        <v>79</v>
      </c>
      <c r="I24" s="13">
        <f t="shared" si="4"/>
        <v>193</v>
      </c>
      <c r="J24" s="14">
        <f>IFERROR(C24/B24,0)</f>
        <v>0.48070175438596491</v>
      </c>
    </row>
    <row r="25" spans="1:10" ht="4.1500000000000004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1.1" customHeight="1">
      <c r="A26" s="35" t="s">
        <v>1012</v>
      </c>
      <c r="B26" s="35"/>
      <c r="C26" s="35"/>
      <c r="D26" s="35"/>
      <c r="E26" s="35"/>
      <c r="F26" s="35"/>
      <c r="G26" s="35"/>
      <c r="H26" s="35"/>
      <c r="I26" s="35"/>
      <c r="J26" s="35"/>
    </row>
    <row r="27" spans="1:10" ht="18" customHeight="1">
      <c r="A27" s="7" t="s">
        <v>1000</v>
      </c>
      <c r="B27" s="7" t="s">
        <v>991</v>
      </c>
      <c r="C27" s="7" t="s">
        <v>1002</v>
      </c>
      <c r="D27" s="7" t="s">
        <v>1003</v>
      </c>
      <c r="E27" s="7" t="s">
        <v>1004</v>
      </c>
      <c r="F27" s="7" t="s">
        <v>1005</v>
      </c>
      <c r="G27" s="7" t="s">
        <v>1006</v>
      </c>
      <c r="H27" s="7" t="s">
        <v>1007</v>
      </c>
      <c r="I27" s="7" t="s">
        <v>998</v>
      </c>
      <c r="J27" s="7" t="s">
        <v>1011</v>
      </c>
    </row>
    <row r="28" spans="1:10" ht="10.15" customHeight="1">
      <c r="A28" s="1" t="s">
        <v>13</v>
      </c>
      <c r="B28" s="2">
        <f>COUNTIF(Maestro!$A:$A,$A28)</f>
        <v>159</v>
      </c>
      <c r="C28" s="8">
        <f>COUNTIFS(Maestro!$A:$A,$A28,Maestro!$J:$J,"SI")</f>
        <v>82</v>
      </c>
      <c r="D28" s="9">
        <f>COUNTIFS(Maestro!$A:$A,$A28,Maestro!$J:$J,"NO")</f>
        <v>26</v>
      </c>
      <c r="E28" s="10">
        <f>B28-C28-D28</f>
        <v>51</v>
      </c>
      <c r="F28" s="8">
        <f>COUNTIFS(Maestro!$A:$A,$A28,Maestro!$L:$L,"SI")</f>
        <v>37</v>
      </c>
      <c r="G28" s="9">
        <f>COUNTIFS(Maestro!$A:$A,$A28,Maestro!$L:$L,"NO")</f>
        <v>76</v>
      </c>
      <c r="H28" s="10">
        <f>B28-F28-G28</f>
        <v>46</v>
      </c>
      <c r="I28" s="11">
        <f>C28+F28</f>
        <v>119</v>
      </c>
      <c r="J28" s="3">
        <f>IFERROR(C28/B28,0)</f>
        <v>0.51572327044025157</v>
      </c>
    </row>
    <row r="29" spans="1:10" ht="10.15" customHeight="1">
      <c r="A29" s="1" t="s">
        <v>500</v>
      </c>
      <c r="B29" s="2">
        <f>COUNTIF(Maestro!$A:$A,$A29)</f>
        <v>127</v>
      </c>
      <c r="C29" s="8">
        <f>COUNTIFS(Maestro!$A:$A,$A29,Maestro!$J:$J,"SI")</f>
        <v>55</v>
      </c>
      <c r="D29" s="9">
        <f>COUNTIFS(Maestro!$A:$A,$A29,Maestro!$J:$J,"NO")</f>
        <v>13</v>
      </c>
      <c r="E29" s="10">
        <f>B29-C29-D29</f>
        <v>59</v>
      </c>
      <c r="F29" s="8">
        <f>COUNTIFS(Maestro!$A:$A,$A29,Maestro!$L:$L,"SI")</f>
        <v>19</v>
      </c>
      <c r="G29" s="9">
        <f>COUNTIFS(Maestro!$A:$A,$A29,Maestro!$L:$L,"NO")</f>
        <v>74</v>
      </c>
      <c r="H29" s="10">
        <f>B29-F29-G29</f>
        <v>34</v>
      </c>
      <c r="I29" s="11">
        <f>C29+F29</f>
        <v>74</v>
      </c>
      <c r="J29" s="3">
        <f>IFERROR(C29/B29,0)</f>
        <v>0.43307086614173229</v>
      </c>
    </row>
    <row r="30" spans="1:10" ht="10.15" customHeight="1">
      <c r="A30" s="12" t="s">
        <v>1008</v>
      </c>
      <c r="B30" s="13">
        <f t="shared" ref="B30:I30" si="5">SUM(B28:B29)</f>
        <v>286</v>
      </c>
      <c r="C30" s="13">
        <f t="shared" si="5"/>
        <v>137</v>
      </c>
      <c r="D30" s="13">
        <f t="shared" si="5"/>
        <v>39</v>
      </c>
      <c r="E30" s="13">
        <f t="shared" si="5"/>
        <v>110</v>
      </c>
      <c r="F30" s="13">
        <f t="shared" si="5"/>
        <v>56</v>
      </c>
      <c r="G30" s="13">
        <f t="shared" si="5"/>
        <v>150</v>
      </c>
      <c r="H30" s="13">
        <f t="shared" si="5"/>
        <v>80</v>
      </c>
      <c r="I30" s="13">
        <f t="shared" si="5"/>
        <v>193</v>
      </c>
      <c r="J30" s="14">
        <f>IFERROR(C30/B30,0)</f>
        <v>0.47902097902097901</v>
      </c>
    </row>
  </sheetData>
  <mergeCells count="5">
    <mergeCell ref="A1:J1"/>
    <mergeCell ref="A2:J2"/>
    <mergeCell ref="A6:J6"/>
    <mergeCell ref="A18:J18"/>
    <mergeCell ref="A26:J26"/>
  </mergeCells>
  <pageMargins left="0.7" right="0.7" top="0.75" bottom="0.75" header="0.3" footer="0.3"/>
  <pageSetup paperSize="309" scale="7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Maestro</vt:lpstr>
      <vt:lpstr>Control Totales</vt:lpstr>
      <vt:lpstr>'Control Totales'!Área_de_impresión</vt:lpstr>
      <vt:lpstr>Maestro!Área_de_impresión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 Carter</dc:creator>
  <cp:lastModifiedBy>Carter Mena Matias Andrés</cp:lastModifiedBy>
  <cp:lastPrinted>2026-05-15T12:32:05Z</cp:lastPrinted>
  <dcterms:created xsi:type="dcterms:W3CDTF">2026-05-14T21:32:16Z</dcterms:created>
  <dcterms:modified xsi:type="dcterms:W3CDTF">2026-05-18T14:50:28Z</dcterms:modified>
</cp:coreProperties>
</file>