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ac\Desktop\"/>
    </mc:Choice>
  </mc:AlternateContent>
  <xr:revisionPtr revIDLastSave="0" documentId="8_{1D868409-F36F-46C6-8BAC-4754E74B70C9}" xr6:coauthVersionLast="47" xr6:coauthVersionMax="47" xr10:uidLastSave="{00000000-0000-0000-0000-000000000000}"/>
  <bookViews>
    <workbookView xWindow="-108" yWindow="-108" windowWidth="23256" windowHeight="12456" activeTab="1" xr2:uid="{F6176416-1FF5-4157-B379-98A49FD38674}"/>
  </bookViews>
  <sheets>
    <sheet name="ACTIVIDAD 1" sheetId="1" r:id="rId1"/>
    <sheet name="ACTIVIDAD 2" sheetId="2" r:id="rId2"/>
  </sheets>
  <definedNames>
    <definedName name="dats">'ACTIVIDAD 1'!$D$7:$U$9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9" i="1" l="1" a="1"/>
  <c r="H19" i="1" s="1"/>
  <c r="H17" i="1"/>
  <c r="H15" i="1"/>
  <c r="U15" i="1"/>
  <c r="U16" i="1"/>
  <c r="U17" i="1"/>
  <c r="U18" i="1"/>
  <c r="U19" i="1"/>
  <c r="U20" i="1"/>
  <c r="U21" i="1"/>
  <c r="U14" i="1"/>
  <c r="T15" i="1"/>
  <c r="T14" i="1"/>
  <c r="T16" i="1"/>
  <c r="T17" i="1"/>
  <c r="T18" i="1"/>
  <c r="T19" i="1"/>
  <c r="T20" i="1"/>
  <c r="T21" i="1"/>
  <c r="R22" i="1"/>
  <c r="R14" i="1"/>
  <c r="S14" i="1"/>
  <c r="S15" i="1" s="1"/>
  <c r="S16" i="1" s="1"/>
  <c r="S17" i="1" s="1"/>
  <c r="S18" i="1" s="1"/>
  <c r="S19" i="1" s="1"/>
  <c r="S20" i="1" s="1"/>
  <c r="S21" i="1" s="1"/>
  <c r="H29" i="2"/>
  <c r="H15" i="2"/>
  <c r="H14" i="2"/>
  <c r="R15" i="1"/>
  <c r="R16" i="1"/>
  <c r="R17" i="1"/>
  <c r="R18" i="1"/>
  <c r="R19" i="1"/>
  <c r="R20" i="1"/>
  <c r="R21" i="1"/>
  <c r="H9" i="2"/>
  <c r="H10" i="2"/>
  <c r="H11" i="2"/>
  <c r="H12" i="2"/>
  <c r="H13" i="2"/>
  <c r="H8" i="2"/>
  <c r="G9" i="2"/>
  <c r="G10" i="2"/>
  <c r="G11" i="2"/>
  <c r="G12" i="2"/>
  <c r="G13" i="2"/>
  <c r="G8" i="2"/>
  <c r="F9" i="2"/>
  <c r="F10" i="2"/>
  <c r="F11" i="2"/>
  <c r="F12" i="2"/>
  <c r="F13" i="2"/>
  <c r="F8" i="2"/>
  <c r="E10" i="2"/>
  <c r="E11" i="2"/>
  <c r="E12" i="2"/>
  <c r="E13" i="2" s="1"/>
  <c r="E9" i="2"/>
  <c r="E8" i="2"/>
  <c r="D14" i="2"/>
  <c r="T9" i="1"/>
  <c r="U9" i="1" s="1"/>
  <c r="D9" i="1"/>
  <c r="T8" i="1"/>
  <c r="U8" i="1" s="1"/>
  <c r="D8" i="1"/>
  <c r="T7" i="1"/>
  <c r="U7" i="1" s="1"/>
  <c r="D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<sst xmlns="http://schemas.openxmlformats.org/spreadsheetml/2006/main" count="44" uniqueCount="43">
  <si>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</si>
  <si>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</si>
  <si>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</si>
  <si>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</si>
  <si>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</si>
  <si>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</si>
  <si>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</si>
  <si>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</si>
  <si>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</si>
  <si>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</si>
  <si>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</si>
  <si>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</si>
  <si>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</si>
  <si>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</si>
  <si>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</si>
  <si>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</si>
  <si>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</si>
  <si>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</si>
  <si>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</si>
  <si>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</si>
  <si>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</si>
  <si>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</si>
  <si>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</si>
  <si>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</si>
  <si>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</si>
  <si>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</si>
  <si>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</si>
  <si>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fi</t>
  </si>
  <si>
    <r>
      <t>H</t>
    </r>
    <r>
      <rPr>
        <vertAlign val="subscript"/>
        <sz val="11"/>
        <color theme="1"/>
        <rFont val="Calibri"/>
        <family val="2"/>
        <scheme val="minor"/>
      </rPr>
      <t>i</t>
    </r>
  </si>
  <si>
    <r>
      <t>h</t>
    </r>
    <r>
      <rPr>
        <vertAlign val="subscript"/>
        <sz val="11"/>
        <color theme="1"/>
        <rFont val="Calibri"/>
        <family val="2"/>
        <scheme val="minor"/>
      </rPr>
      <t>i</t>
    </r>
  </si>
  <si>
    <r>
      <t>F</t>
    </r>
    <r>
      <rPr>
        <vertAlign val="subscript"/>
        <sz val="11"/>
        <color theme="1"/>
        <rFont val="Calibri"/>
        <family val="2"/>
        <scheme val="minor"/>
      </rPr>
      <t>i</t>
    </r>
  </si>
  <si>
    <r>
      <t>x</t>
    </r>
    <r>
      <rPr>
        <vertAlign val="subscript"/>
        <sz val="11"/>
        <color theme="1"/>
        <rFont val="Calibri"/>
        <family val="2"/>
        <scheme val="minor"/>
      </rPr>
      <t>i</t>
    </r>
  </si>
  <si>
    <t>el promedio de notas del curso es 8</t>
  </si>
  <si>
    <t>las notas son a lo mas o a lo menos 8</t>
  </si>
  <si>
    <t>la mayoria de las notas son o 8 o 9</t>
  </si>
  <si>
    <t>4 familias tienen 3 hijos</t>
  </si>
  <si>
    <t>75 familias tienen de 0 a 2 hijos</t>
  </si>
  <si>
    <t>el 31% de las familias tienen 1 hijo</t>
  </si>
  <si>
    <t>el 94% de las familias tienen de 0 a 2 hijos</t>
  </si>
  <si>
    <t>el promedio de hijos por familia es 1</t>
  </si>
  <si>
    <t>l</t>
  </si>
  <si>
    <t>las familias tienen a lo mas o a lo menos 2 hijos</t>
  </si>
  <si>
    <t>la mayoria de familias tienen 0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</si>
</sst>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/>
    <xf numFmtId="0" fontId="2" fillId="0" borderId="16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1" applyFont="1" applyFill="1" applyBorder="1" applyAlignment="1">
      <alignment horizontal="center" vertical="center" wrapText="1" readingOrder="1"/>
    </xf>
    <xf numFmtId="0" fontId="0" fillId="4" borderId="0" xfId="0" applyFill="1"/>
    <xf numFmtId="0" fontId="0" fillId="5" borderId="0" xfId="0" applyFill="1" applyAlignment="1">
      <alignment horizontal="center" vertical="center"/>
    </xf>
    <xf numFmtId="0" fontId="8" fillId="2" borderId="18" xfId="0" applyFont="1" applyFill="1" applyBorder="1" applyAlignment="1">
      <alignment horizontal="center" vertical="center" wrapText="1" readingOrder="1"/>
    </xf>
    <xf numFmtId="1" fontId="8" fillId="2" borderId="18" xfId="0" applyNumberFormat="1" applyFont="1" applyFill="1" applyBorder="1" applyAlignment="1">
      <alignment horizontal="center" vertical="center" wrapText="1" readingOrder="1"/>
    </xf>
    <xf numFmtId="9" fontId="0" fillId="0" borderId="0" xfId="1" applyFont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notas</a:t>
            </a:r>
          </a:p>
          <a:p>
            <a:pPr>
              <a:defRPr/>
            </a:pPr>
            <a:r>
              <a:rPr lang="en-US"/>
              <a:t>curso</a:t>
            </a:r>
          </a:p>
          <a:p>
            <a:pPr>
              <a:defRPr/>
            </a:pP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9358705161854772E-2"/>
          <c:y val="0.16245370370370371"/>
          <c:w val="0.90286351706036749"/>
          <c:h val="0.72088764946048411"/>
        </c:manualLayout>
      </c:layout>
      <c:barChart>
        <c:barDir val="col"/>
        <c:grouping val="clustered"/>
        <c:varyColors val="0"/>
        <c:ser>
          <c:idx val="0"/>
          <c:order val="0"/>
          <c:tx>
            <c:v>notas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'ACTIVIDAD 1'!$Q$14:$Q$21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1'!$R$14:$R$21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2B-4F0C-8B57-C88CC0A334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359120"/>
        <c:axId val="40359600"/>
      </c:barChart>
      <c:catAx>
        <c:axId val="403591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notas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59600"/>
        <c:crosses val="autoZero"/>
        <c:auto val="1"/>
        <c:lblAlgn val="ctr"/>
        <c:lblOffset val="100"/>
        <c:noMultiLvlLbl val="0"/>
      </c:catAx>
      <c:valAx>
        <c:axId val="40359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cantidad</a:t>
                </a:r>
              </a:p>
            </c:rich>
          </c:tx>
          <c:layout>
            <c:manualLayout>
              <c:xMode val="edge"/>
              <c:yMode val="edge"/>
              <c:x val="0"/>
              <c:y val="0.4418691715666561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59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cantidad de hijos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39-4493-8D86-DFE96224B9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582706</xdr:colOff>
      <xdr:row>7</xdr:row>
      <xdr:rowOff>14614</xdr:rowOff>
    </xdr:from>
    <xdr:to>
      <xdr:col>27</xdr:col>
      <xdr:colOff>779928</xdr:colOff>
      <xdr:row>21</xdr:row>
      <xdr:rowOff>197222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93AC63D-AD93-6C10-159E-88833D7701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345141</xdr:colOff>
      <xdr:row>4</xdr:row>
      <xdr:rowOff>98612</xdr:rowOff>
    </xdr:from>
    <xdr:to>
      <xdr:col>15</xdr:col>
      <xdr:colOff>183776</xdr:colOff>
      <xdr:row>16</xdr:row>
      <xdr:rowOff>98612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2AC827B-2B0E-A28C-B91B-62A84C77FB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1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32E24-383A-49EA-B40A-9D57810100B2}">
  <dimension ref="B5:U22"/>
  <sheetViews>
    <sheetView zoomScale="85" zoomScaleNormal="85" workbookViewId="0">
      <selection activeCell="Z26" sqref="Z26"/>
    </sheetView>
  </sheetViews>
  <sheetFormatPr defaultColWidth="11.5546875" defaultRowHeight="14.4" x14ac:dyDescent="0.3"/>
  <cols>
    <col min="2" max="2" width="9" customWidth="1"/>
    <col min="4" max="7" width="3.6640625" customWidth="1"/>
    <col min="8" max="8" width="6" customWidth="1"/>
    <col min="9" max="19" width="3.6640625" customWidth="1"/>
    <col min="20" max="20" width="7.33203125" customWidth="1"/>
    <col min="21" max="21" width="5.44140625" customWidth="1"/>
  </cols>
  <sheetData>
    <row r="5" spans="2:21" ht="15.6" x14ac:dyDescent="0.3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1" ht="15" thickBot="1" x14ac:dyDescent="0.3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1" ht="15" x14ac:dyDescent="0.3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1" ht="15" x14ac:dyDescent="0.3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1" ht="15.6" thickBot="1" x14ac:dyDescent="0.35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1" x14ac:dyDescent="0.3">
      <c r="C10" s="2"/>
      <c r="T10" s="2"/>
    </row>
    <row r="13" spans="2:21" ht="18" x14ac:dyDescent="0.35">
      <c r="C13" s="12" t="s">
        <v>0</v>
      </c>
      <c r="Q13" s="40" t="s">
        <v>31</v>
      </c>
      <c r="R13" s="40" t="s">
        <v>27</v>
      </c>
      <c r="S13" s="40" t="s">
        <v>30</v>
      </c>
      <c r="T13" s="40" t="s">
        <v>29</v>
      </c>
      <c r="U13" s="40" t="s">
        <v>28</v>
      </c>
    </row>
    <row r="14" spans="2:21" ht="15.6" x14ac:dyDescent="0.3">
      <c r="B14" s="28">
        <v>1</v>
      </c>
      <c r="C14" s="35" t="s">
        <v>19</v>
      </c>
      <c r="D14" s="35"/>
      <c r="E14" s="35"/>
      <c r="F14" s="35"/>
      <c r="G14" s="35"/>
      <c r="H14" s="35"/>
      <c r="I14" s="35"/>
      <c r="J14" s="35"/>
      <c r="K14" s="35"/>
      <c r="Q14" s="41">
        <v>3</v>
      </c>
      <c r="R14" s="27">
        <f>COUNTIF(dats,Q14)</f>
        <v>1</v>
      </c>
      <c r="S14" s="27">
        <f>R14</f>
        <v>1</v>
      </c>
      <c r="T14" s="44">
        <f>R14/$R$22</f>
        <v>1.8518518518518517E-2</v>
      </c>
      <c r="U14" s="44">
        <f>S14/$R$22</f>
        <v>1.8518518518518517E-2</v>
      </c>
    </row>
    <row r="15" spans="2:21" ht="15.6" x14ac:dyDescent="0.3">
      <c r="B15" s="28">
        <v>2</v>
      </c>
      <c r="C15" s="35" t="s">
        <v>14</v>
      </c>
      <c r="D15" s="35"/>
      <c r="E15" s="35"/>
      <c r="F15" s="35"/>
      <c r="G15" s="32"/>
      <c r="H15">
        <f>AVERAGE(dats)</f>
        <v>7.6111111111111107</v>
      </c>
      <c r="Q15" s="41">
        <v>4</v>
      </c>
      <c r="R15" s="27">
        <f>COUNTIF(dats,Q15)</f>
        <v>2</v>
      </c>
      <c r="S15" s="27">
        <f>S14+R15</f>
        <v>3</v>
      </c>
      <c r="T15" s="44">
        <f>R15/$R$22</f>
        <v>3.7037037037037035E-2</v>
      </c>
      <c r="U15" s="44">
        <f t="shared" ref="U15:U21" si="2">S15/$R$22</f>
        <v>5.5555555555555552E-2</v>
      </c>
    </row>
    <row r="16" spans="2:21" ht="15.6" x14ac:dyDescent="0.3">
      <c r="B16" s="28">
        <v>3</v>
      </c>
      <c r="C16" s="36" t="s">
        <v>13</v>
      </c>
      <c r="D16" s="36"/>
      <c r="E16" s="36"/>
      <c r="F16" s="36"/>
      <c r="H16" t="s">
        <v>32</v>
      </c>
      <c r="Q16" s="41">
        <v>5</v>
      </c>
      <c r="R16" s="27">
        <f>COUNTIF(dats,Q16)</f>
        <v>6</v>
      </c>
      <c r="S16" s="27">
        <f t="shared" ref="S16:S21" si="3">S15+R16</f>
        <v>9</v>
      </c>
      <c r="T16" s="44">
        <f t="shared" ref="T15:T21" si="4">R16/$R$22</f>
        <v>0.1111111111111111</v>
      </c>
      <c r="U16" s="44">
        <f t="shared" si="2"/>
        <v>0.16666666666666666</v>
      </c>
    </row>
    <row r="17" spans="2:21" ht="15.6" x14ac:dyDescent="0.3">
      <c r="B17" s="28">
        <v>4</v>
      </c>
      <c r="C17" s="35" t="s">
        <v>15</v>
      </c>
      <c r="D17" s="35"/>
      <c r="E17" s="35"/>
      <c r="F17" s="35"/>
      <c r="G17" s="35"/>
      <c r="H17">
        <f>MEDIAN(dats)</f>
        <v>8</v>
      </c>
      <c r="Q17" s="41">
        <v>6</v>
      </c>
      <c r="R17" s="27">
        <f>COUNTIF(dats,Q17)</f>
        <v>2</v>
      </c>
      <c r="S17" s="27">
        <f t="shared" si="3"/>
        <v>11</v>
      </c>
      <c r="T17" s="44">
        <f t="shared" si="4"/>
        <v>3.7037037037037035E-2</v>
      </c>
      <c r="U17" s="44">
        <f t="shared" si="2"/>
        <v>0.20370370370370369</v>
      </c>
    </row>
    <row r="18" spans="2:21" ht="15.6" x14ac:dyDescent="0.3">
      <c r="B18" s="28">
        <v>5</v>
      </c>
      <c r="C18" s="35" t="s">
        <v>16</v>
      </c>
      <c r="D18" s="35"/>
      <c r="E18" s="35"/>
      <c r="F18" s="35"/>
      <c r="G18" s="35"/>
      <c r="H18" t="s">
        <v>33</v>
      </c>
      <c r="Q18" s="41">
        <v>7</v>
      </c>
      <c r="R18" s="27">
        <f>COUNTIF(dats,Q18)</f>
        <v>11</v>
      </c>
      <c r="S18" s="27">
        <f t="shared" si="3"/>
        <v>22</v>
      </c>
      <c r="T18" s="44">
        <f t="shared" si="4"/>
        <v>0.20370370370370369</v>
      </c>
      <c r="U18" s="44">
        <f t="shared" si="2"/>
        <v>0.40740740740740738</v>
      </c>
    </row>
    <row r="19" spans="2:21" ht="15.6" x14ac:dyDescent="0.3">
      <c r="B19" s="28">
        <v>6</v>
      </c>
      <c r="C19" s="35" t="s">
        <v>17</v>
      </c>
      <c r="D19" s="35"/>
      <c r="E19" s="35"/>
      <c r="F19" s="35"/>
      <c r="G19" s="35"/>
      <c r="H19" t="e" cm="1" vm="1">
        <f t="array" aca="1" ref="H19" ca="1">_xlfn.MODE.MULT(dats)</f>
        <v>#VALUE!</v>
      </c>
      <c r="Q19" s="41">
        <v>8</v>
      </c>
      <c r="R19" s="27">
        <f>COUNTIF(dats,Q19)</f>
        <v>13</v>
      </c>
      <c r="S19" s="27">
        <f t="shared" si="3"/>
        <v>35</v>
      </c>
      <c r="T19" s="44">
        <f t="shared" si="4"/>
        <v>0.24074074074074073</v>
      </c>
      <c r="U19" s="44">
        <f t="shared" si="2"/>
        <v>0.64814814814814814</v>
      </c>
    </row>
    <row r="20" spans="2:21" ht="15.6" x14ac:dyDescent="0.3">
      <c r="B20" s="28">
        <v>7</v>
      </c>
      <c r="C20" s="36" t="s">
        <v>18</v>
      </c>
      <c r="D20" s="36"/>
      <c r="E20" s="36"/>
      <c r="F20" s="36"/>
      <c r="G20" s="36"/>
      <c r="H20" t="s">
        <v>34</v>
      </c>
      <c r="Q20" s="41">
        <v>9</v>
      </c>
      <c r="R20" s="27">
        <f>COUNTIF(dats,Q20)</f>
        <v>13</v>
      </c>
      <c r="S20" s="27">
        <f t="shared" si="3"/>
        <v>48</v>
      </c>
      <c r="T20" s="44">
        <f t="shared" si="4"/>
        <v>0.24074074074074073</v>
      </c>
      <c r="U20" s="44">
        <f t="shared" si="2"/>
        <v>0.88888888888888884</v>
      </c>
    </row>
    <row r="21" spans="2:21" ht="15.6" x14ac:dyDescent="0.3">
      <c r="B21" s="33">
        <v>8</v>
      </c>
      <c r="C21" s="37" t="s">
        <v>20</v>
      </c>
      <c r="D21" s="37"/>
      <c r="E21" s="37"/>
      <c r="F21" s="37"/>
      <c r="G21" s="37"/>
      <c r="H21" s="37"/>
      <c r="I21" s="37"/>
      <c r="Q21" s="41">
        <v>10</v>
      </c>
      <c r="R21" s="27">
        <f>COUNTIF(dats,Q21)</f>
        <v>6</v>
      </c>
      <c r="S21" s="27">
        <f t="shared" si="3"/>
        <v>54</v>
      </c>
      <c r="T21" s="44">
        <f t="shared" si="4"/>
        <v>0.1111111111111111</v>
      </c>
      <c r="U21" s="44">
        <f t="shared" si="2"/>
        <v>1</v>
      </c>
    </row>
    <row r="22" spans="2:21" ht="34.950000000000003" customHeight="1" x14ac:dyDescent="0.3">
      <c r="C22" s="37"/>
      <c r="D22" s="37"/>
      <c r="E22" s="37"/>
      <c r="F22" s="37"/>
      <c r="G22" s="37"/>
      <c r="H22" s="37"/>
      <c r="I22" s="37"/>
      <c r="R22" s="27">
        <f>SUM(R14:R21)</f>
        <v>54</v>
      </c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51E96-6D21-4EFC-A773-D68A3EE9C2B3}">
  <dimension ref="B4:I31"/>
  <sheetViews>
    <sheetView tabSelected="1" zoomScale="85" zoomScaleNormal="85" workbookViewId="0">
      <selection activeCell="K26" sqref="K26"/>
    </sheetView>
  </sheetViews>
  <sheetFormatPr defaultColWidth="11.5546875" defaultRowHeight="14.4" x14ac:dyDescent="0.3"/>
  <sheetData>
    <row r="4" spans="3:9" ht="15.6" x14ac:dyDescent="0.3">
      <c r="C4" s="13" t="s">
        <v>10</v>
      </c>
      <c r="D4" s="13"/>
      <c r="E4" s="13"/>
      <c r="F4" s="13"/>
      <c r="G4" s="13"/>
      <c r="H4" s="13"/>
      <c r="I4" s="13"/>
    </row>
    <row r="6" spans="3:9" ht="15" thickBot="1" x14ac:dyDescent="0.35"/>
    <row r="7" spans="3:9" ht="27" thickBot="1" x14ac:dyDescent="0.35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" thickBot="1" x14ac:dyDescent="0.35">
      <c r="C8" s="14">
        <v>0</v>
      </c>
      <c r="D8" s="14">
        <v>30</v>
      </c>
      <c r="E8" s="15">
        <f>D8</f>
        <v>30</v>
      </c>
      <c r="F8" s="38">
        <f>D8/$D$14</f>
        <v>0.375</v>
      </c>
      <c r="G8" s="39">
        <f>E8/$D$14</f>
        <v>0.375</v>
      </c>
      <c r="H8" s="16">
        <f>C8*D8</f>
        <v>0</v>
      </c>
    </row>
    <row r="9" spans="3:9" ht="18" thickBot="1" x14ac:dyDescent="0.35">
      <c r="C9" s="17">
        <v>1</v>
      </c>
      <c r="D9" s="17">
        <v>25</v>
      </c>
      <c r="E9" s="18">
        <f>E8+D9</f>
        <v>55</v>
      </c>
      <c r="F9" s="38">
        <f t="shared" ref="F9:F13" si="0">D9/$D$14</f>
        <v>0.3125</v>
      </c>
      <c r="G9" s="39">
        <f t="shared" ref="G9:G13" si="1">E9/$D$14</f>
        <v>0.6875</v>
      </c>
      <c r="H9" s="16">
        <f t="shared" ref="H9:H13" si="2">C9*D9</f>
        <v>25</v>
      </c>
    </row>
    <row r="10" spans="3:9" ht="18" thickBot="1" x14ac:dyDescent="0.35">
      <c r="C10" s="17">
        <v>2</v>
      </c>
      <c r="D10" s="17">
        <v>20</v>
      </c>
      <c r="E10" s="18">
        <f t="shared" ref="E10:E13" si="3">E9+D10</f>
        <v>75</v>
      </c>
      <c r="F10" s="38">
        <f t="shared" si="0"/>
        <v>0.25</v>
      </c>
      <c r="G10" s="39">
        <f t="shared" si="1"/>
        <v>0.9375</v>
      </c>
      <c r="H10" s="16">
        <f t="shared" si="2"/>
        <v>40</v>
      </c>
    </row>
    <row r="11" spans="3:9" ht="18" thickBot="1" x14ac:dyDescent="0.35">
      <c r="C11" s="17">
        <v>3</v>
      </c>
      <c r="D11" s="17">
        <v>4</v>
      </c>
      <c r="E11" s="18">
        <f t="shared" si="3"/>
        <v>79</v>
      </c>
      <c r="F11" s="38">
        <f t="shared" si="0"/>
        <v>0.05</v>
      </c>
      <c r="G11" s="39">
        <f t="shared" si="1"/>
        <v>0.98750000000000004</v>
      </c>
      <c r="H11" s="16">
        <f t="shared" si="2"/>
        <v>12</v>
      </c>
    </row>
    <row r="12" spans="3:9" ht="18" thickBot="1" x14ac:dyDescent="0.35">
      <c r="C12" s="19">
        <v>4</v>
      </c>
      <c r="D12" s="19">
        <v>1</v>
      </c>
      <c r="E12" s="18">
        <f t="shared" si="3"/>
        <v>80</v>
      </c>
      <c r="F12" s="38">
        <f t="shared" si="0"/>
        <v>1.2500000000000001E-2</v>
      </c>
      <c r="G12" s="39">
        <f t="shared" si="1"/>
        <v>1</v>
      </c>
      <c r="H12" s="16">
        <f t="shared" si="2"/>
        <v>4</v>
      </c>
    </row>
    <row r="13" spans="3:9" ht="18" thickBot="1" x14ac:dyDescent="0.35">
      <c r="C13" s="20">
        <v>5</v>
      </c>
      <c r="D13" s="20">
        <v>0</v>
      </c>
      <c r="E13" s="18">
        <f t="shared" si="3"/>
        <v>80</v>
      </c>
      <c r="F13" s="38">
        <f t="shared" si="0"/>
        <v>0</v>
      </c>
      <c r="G13" s="39">
        <f t="shared" si="1"/>
        <v>1</v>
      </c>
      <c r="H13" s="16">
        <f t="shared" si="2"/>
        <v>0</v>
      </c>
      <c r="I13" s="2"/>
    </row>
    <row r="14" spans="3:9" ht="18" thickBot="1" x14ac:dyDescent="0.35">
      <c r="C14" s="21" t="s">
        <v>12</v>
      </c>
      <c r="D14" s="22">
        <f>SUM(D8:D13)</f>
        <v>80</v>
      </c>
      <c r="E14" s="23"/>
      <c r="F14" s="23"/>
      <c r="G14" s="23"/>
      <c r="H14" s="42">
        <f>SUM(H8:H13)</f>
        <v>81</v>
      </c>
      <c r="I14" s="2"/>
    </row>
    <row r="15" spans="3:9" ht="17.399999999999999" x14ac:dyDescent="0.3">
      <c r="C15" s="21"/>
      <c r="D15" s="21"/>
      <c r="E15" s="23"/>
      <c r="F15" s="23"/>
      <c r="G15" s="23"/>
      <c r="H15" s="43">
        <f>H14/$D$14</f>
        <v>1.0125</v>
      </c>
      <c r="I15" s="2"/>
    </row>
    <row r="16" spans="3:9" x14ac:dyDescent="0.3">
      <c r="D16" s="24"/>
    </row>
    <row r="17" spans="2:8" ht="17.399999999999999" x14ac:dyDescent="0.3">
      <c r="C17" s="12" t="s">
        <v>0</v>
      </c>
    </row>
    <row r="18" spans="2:8" ht="17.399999999999999" x14ac:dyDescent="0.3">
      <c r="B18" s="34">
        <v>1</v>
      </c>
      <c r="C18" s="26" t="s">
        <v>6</v>
      </c>
      <c r="D18" s="2"/>
      <c r="E18" s="2"/>
      <c r="F18" s="2"/>
      <c r="G18" s="2"/>
      <c r="H18" s="27"/>
    </row>
    <row r="19" spans="2:8" ht="17.399999999999999" x14ac:dyDescent="0.3">
      <c r="B19" s="34"/>
      <c r="C19" s="26"/>
      <c r="D19" s="2"/>
      <c r="E19" s="2"/>
      <c r="F19" s="2"/>
      <c r="G19" s="2"/>
      <c r="H19" s="27"/>
    </row>
    <row r="20" spans="2:8" ht="19.8" x14ac:dyDescent="0.4">
      <c r="B20" s="34">
        <v>2</v>
      </c>
      <c r="C20" s="25" t="s">
        <v>22</v>
      </c>
      <c r="E20" t="s">
        <v>35</v>
      </c>
    </row>
    <row r="21" spans="2:8" ht="17.399999999999999" x14ac:dyDescent="0.3">
      <c r="B21" s="34">
        <v>3</v>
      </c>
      <c r="C21" s="25" t="s">
        <v>23</v>
      </c>
      <c r="E21" t="s">
        <v>36</v>
      </c>
    </row>
    <row r="22" spans="2:8" ht="19.8" x14ac:dyDescent="0.4">
      <c r="B22" s="34">
        <v>4</v>
      </c>
      <c r="C22" s="25" t="s">
        <v>24</v>
      </c>
      <c r="E22" t="s">
        <v>37</v>
      </c>
    </row>
    <row r="23" spans="2:8" ht="19.8" x14ac:dyDescent="0.4">
      <c r="B23" s="34">
        <v>5</v>
      </c>
      <c r="C23" s="25" t="s">
        <v>25</v>
      </c>
      <c r="E23" t="s">
        <v>38</v>
      </c>
    </row>
    <row r="24" spans="2:8" ht="17.399999999999999" x14ac:dyDescent="0.3">
      <c r="B24" s="34"/>
      <c r="C24" s="25"/>
    </row>
    <row r="25" spans="2:8" ht="17.399999999999999" x14ac:dyDescent="0.3">
      <c r="B25" s="34">
        <v>6</v>
      </c>
      <c r="C25" s="25" t="s">
        <v>7</v>
      </c>
    </row>
    <row r="26" spans="2:8" ht="17.399999999999999" x14ac:dyDescent="0.3">
      <c r="B26" s="34"/>
      <c r="C26" s="25"/>
      <c r="E26" t="s">
        <v>39</v>
      </c>
    </row>
    <row r="27" spans="2:8" ht="17.399999999999999" x14ac:dyDescent="0.3">
      <c r="B27" s="34">
        <v>7</v>
      </c>
      <c r="C27" s="25" t="s">
        <v>8</v>
      </c>
    </row>
    <row r="28" spans="2:8" ht="17.399999999999999" x14ac:dyDescent="0.3">
      <c r="B28" s="34"/>
      <c r="C28" s="25"/>
      <c r="E28">
        <v>2</v>
      </c>
      <c r="F28" t="s">
        <v>41</v>
      </c>
    </row>
    <row r="29" spans="2:8" ht="17.399999999999999" x14ac:dyDescent="0.3">
      <c r="B29" s="34">
        <v>8</v>
      </c>
      <c r="C29" s="25" t="s">
        <v>9</v>
      </c>
      <c r="H29">
        <f>INDEX(C8:C13, MATCH(MAX(D8:D13), D8:D13, 0))</f>
        <v>0</v>
      </c>
    </row>
    <row r="30" spans="2:8" ht="17.399999999999999" x14ac:dyDescent="0.3">
      <c r="B30" s="34"/>
      <c r="C30" s="25"/>
      <c r="E30" t="s">
        <v>40</v>
      </c>
      <c r="F30" t="s">
        <v>42</v>
      </c>
    </row>
    <row r="31" spans="2:8" ht="17.399999999999999" x14ac:dyDescent="0.3">
      <c r="B31" s="34">
        <v>9</v>
      </c>
      <c r="C31" s="25" t="s">
        <v>26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Nataniel Caripan</cp:lastModifiedBy>
  <dcterms:created xsi:type="dcterms:W3CDTF">2022-05-09T04:31:12Z</dcterms:created>
  <dcterms:modified xsi:type="dcterms:W3CDTF">2025-05-25T18:36:20Z</dcterms:modified>
</cp:coreProperties>
</file>