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<sst xmlns="http://schemas.openxmlformats.org/spreadsheetml/2006/main" count="87" uniqueCount="70">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</sst>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F8FE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0" xfId="0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2" fontId="0" fillId="3" borderId="2" xfId="0" applyNumberFormat="1" applyFill="1" applyBorder="1" applyAlignment="1">
      <alignment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A37EE6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AF8FE9"/>
      <color rgb="FFA37EE6"/>
      <color rgb="FF9FD2E9"/>
      <color rgb="FF88C8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opLeftCell="B1" zoomScale="73" zoomScaleNormal="73" workbookViewId="0">
      <selection activeCell="H27" sqref="H27"/>
    </sheetView>
  </sheetViews>
  <sheetFormatPr baseColWidth="10" defaultRowHeight="15.75"/>
  <cols>
    <col min="2" max="2" width="13.625" customWidth="1"/>
    <col min="3" max="3" width="13.75" customWidth="1"/>
    <col min="4" max="4" width="12.375" customWidth="1"/>
    <col min="5" max="6" width="12.25" customWidth="1"/>
    <col min="7" max="7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B25" s="11"/>
      <c r="C25" s="11"/>
      <c r="D25" s="12">
        <v>0.35</v>
      </c>
      <c r="E25" s="12">
        <v>0.25</v>
      </c>
      <c r="F25" s="12">
        <v>0.1</v>
      </c>
      <c r="G25" s="12">
        <v>0.3</v>
      </c>
      <c r="H25" s="11"/>
    </row>
    <row r="26" spans="1:11" ht="21.95" customHeigh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1.95" customHeigh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8">
        <f>D27*$D$25+E27*$E$25+F27*$F$25+G27*$G$25</f>
        <v>8.3550000000000004</v>
      </c>
    </row>
    <row r="28" spans="1:11" ht="21.95" customHeigh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8">
        <f>D28*$D$25+E28*$E$25+F28*$F$25+G28*$G$25</f>
        <v>8.0150000000000006</v>
      </c>
    </row>
    <row r="29" spans="1:11" ht="21.95" customHeigh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8">
        <f>D29*$D$25+E29*$E$25+F29*$F$25+G29*$G$25</f>
        <v>8.004999999999999</v>
      </c>
    </row>
    <row r="30" spans="1:11" ht="21.95" customHeigh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8">
        <f>D30*$D$25+E30*$E$25+F30*$F$25+G30*$G$25</f>
        <v>7.5449999999999999</v>
      </c>
    </row>
    <row r="31" spans="1:11" ht="21.95" customHeigh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8">
        <f>D31*$D$25+E31*$E$25+F31*$F$25+G31*$G$25</f>
        <v>6.95</v>
      </c>
    </row>
    <row r="32" spans="1:11" ht="21.95" customHeight="1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8">
        <f>D32*$D$25+E32*$E$25+F32*$F$25+G32*$G$25</f>
        <v>6.9349999999999996</v>
      </c>
    </row>
    <row r="33" spans="2:8" ht="21.95" customHeigh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8">
        <f>D33*$D$25+E33*$E$25+F33*$F$25+G33*$G$25</f>
        <v>6.84</v>
      </c>
    </row>
    <row r="34" spans="2:8" ht="21.95" customHeigh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33"/>
  <sheetViews>
    <sheetView tabSelected="1" zoomScale="69" zoomScaleNormal="69" workbookViewId="0">
      <selection activeCell="L32" sqref="L32"/>
    </sheetView>
  </sheetViews>
  <sheetFormatPr baseColWidth="10" defaultRowHeight="15.75"/>
  <cols>
    <col min="2" max="4" width="14.125" customWidth="1"/>
    <col min="5" max="5" width="14" customWidth="1"/>
    <col min="6" max="9" width="14.125" customWidth="1"/>
    <col min="10" max="10" width="25.125" customWidth="1"/>
    <col min="11" max="12" width="14.125" customWidth="1"/>
    <col min="13" max="13" width="19.75" customWidth="1"/>
    <col min="14" max="14" width="11" customWidth="1"/>
  </cols>
  <sheetData>
    <row r="4" spans="2:14" ht="21.95" customHeight="1">
      <c r="C4" s="10"/>
      <c r="F4" t="s">
        <v>30</v>
      </c>
      <c r="I4" s="2">
        <v>0.6</v>
      </c>
      <c r="K4" s="8">
        <v>0.4</v>
      </c>
    </row>
    <row r="5" spans="2:14" ht="21.95" customHeight="1" thickBot="1"/>
    <row r="6" spans="2:14" ht="21.95" customHeight="1">
      <c r="B6" s="22" t="s">
        <v>31</v>
      </c>
      <c r="C6" s="21"/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20" t="s">
        <v>41</v>
      </c>
      <c r="N6" s="13"/>
    </row>
    <row r="7" spans="2:14" ht="21.95" customHeight="1">
      <c r="B7" s="23" t="s">
        <v>14</v>
      </c>
      <c r="C7" s="24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29">
        <f>AVERAGE(D7:H7)</f>
        <v>8.08</v>
      </c>
      <c r="J7" s="25" t="str">
        <f>IF(I7&gt;=8,"EXIMIDO","RINDE EXAMEN")</f>
        <v>EXIMIDO</v>
      </c>
      <c r="K7" s="29">
        <v>8.1</v>
      </c>
      <c r="L7" s="29">
        <f>I7*$I$4+K7*$K$4</f>
        <v>8.088000000000001</v>
      </c>
      <c r="M7" s="26" t="str">
        <f>IF(L7&gt;=6,"APROBADO","REPROBADO")</f>
        <v>APROBADO</v>
      </c>
      <c r="N7" s="13"/>
    </row>
    <row r="8" spans="2:14" ht="21.95" customHeight="1">
      <c r="B8" s="23" t="s">
        <v>16</v>
      </c>
      <c r="C8" s="24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29">
        <f t="shared" ref="I8:I25" si="0">AVERAGE(D8:H8)</f>
        <v>5.4799999999999995</v>
      </c>
      <c r="J8" s="25" t="str">
        <f t="shared" ref="J8:J25" si="1">IF(I8&gt;=8,"EXIMIDO","RINDE EXAMEN")</f>
        <v>RINDE EXAMEN</v>
      </c>
      <c r="K8" s="29">
        <v>8.4</v>
      </c>
      <c r="L8" s="29">
        <f t="shared" ref="L8:L25" si="2">I8*$I$4+K8*$K$4</f>
        <v>6.6479999999999997</v>
      </c>
      <c r="M8" s="26" t="str">
        <f t="shared" ref="M8:M25" si="3">IF(L8&gt;=6,"APROBADO","REPROBADO")</f>
        <v>APROBADO</v>
      </c>
      <c r="N8" s="13"/>
    </row>
    <row r="9" spans="2:14" ht="21.95" customHeight="1">
      <c r="B9" s="23" t="s">
        <v>18</v>
      </c>
      <c r="C9" s="24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29">
        <f t="shared" si="0"/>
        <v>6.9799999999999995</v>
      </c>
      <c r="J9" s="25" t="str">
        <f t="shared" si="1"/>
        <v>RINDE EXAMEN</v>
      </c>
      <c r="K9" s="29">
        <v>9</v>
      </c>
      <c r="L9" s="29">
        <f t="shared" si="2"/>
        <v>7.7880000000000003</v>
      </c>
      <c r="M9" s="26" t="str">
        <f t="shared" si="3"/>
        <v>APROBADO</v>
      </c>
      <c r="N9" s="13"/>
    </row>
    <row r="10" spans="2:14" ht="21.95" customHeight="1">
      <c r="B10" s="23" t="s">
        <v>20</v>
      </c>
      <c r="C10" s="24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29">
        <f t="shared" si="0"/>
        <v>6.9</v>
      </c>
      <c r="J10" s="25" t="str">
        <f t="shared" si="1"/>
        <v>RINDE EXAMEN</v>
      </c>
      <c r="K10" s="29">
        <v>7.5</v>
      </c>
      <c r="L10" s="29">
        <f t="shared" si="2"/>
        <v>7.14</v>
      </c>
      <c r="M10" s="26" t="str">
        <f t="shared" si="3"/>
        <v>APROBADO</v>
      </c>
      <c r="N10" s="13"/>
    </row>
    <row r="11" spans="2:14" ht="21.95" customHeight="1">
      <c r="B11" s="23" t="s">
        <v>22</v>
      </c>
      <c r="C11" s="24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29">
        <f t="shared" si="0"/>
        <v>7.0400000000000009</v>
      </c>
      <c r="J11" s="25" t="str">
        <f t="shared" si="1"/>
        <v>RINDE EXAMEN</v>
      </c>
      <c r="K11" s="29">
        <v>8.1999999999999993</v>
      </c>
      <c r="L11" s="29">
        <f t="shared" si="2"/>
        <v>7.5039999999999996</v>
      </c>
      <c r="M11" s="26" t="str">
        <f t="shared" si="3"/>
        <v>APROBADO</v>
      </c>
      <c r="N11" s="13"/>
    </row>
    <row r="12" spans="2:14" ht="21.95" customHeight="1">
      <c r="B12" s="23" t="s">
        <v>24</v>
      </c>
      <c r="C12" s="24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29">
        <f t="shared" si="0"/>
        <v>7.62</v>
      </c>
      <c r="J12" s="25" t="str">
        <f t="shared" si="1"/>
        <v>RINDE EXAMEN</v>
      </c>
      <c r="K12" s="29">
        <v>9.5</v>
      </c>
      <c r="L12" s="29">
        <f t="shared" si="2"/>
        <v>8.3719999999999999</v>
      </c>
      <c r="M12" s="26" t="str">
        <f t="shared" si="3"/>
        <v>APROBADO</v>
      </c>
      <c r="N12" s="13"/>
    </row>
    <row r="13" spans="2:14" ht="21.95" customHeight="1">
      <c r="B13" s="23" t="s">
        <v>26</v>
      </c>
      <c r="C13" s="24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29">
        <f t="shared" si="0"/>
        <v>6.7200000000000006</v>
      </c>
      <c r="J13" s="25" t="str">
        <f t="shared" si="1"/>
        <v>RINDE EXAMEN</v>
      </c>
      <c r="K13" s="29">
        <v>8.5</v>
      </c>
      <c r="L13" s="29">
        <f t="shared" si="2"/>
        <v>7.4320000000000004</v>
      </c>
      <c r="M13" s="26" t="str">
        <f t="shared" si="3"/>
        <v>APROBADO</v>
      </c>
      <c r="N13" s="13"/>
    </row>
    <row r="14" spans="2:14" ht="21.95" customHeight="1">
      <c r="B14" s="23" t="s">
        <v>28</v>
      </c>
      <c r="C14" s="24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29">
        <f t="shared" si="0"/>
        <v>6.7</v>
      </c>
      <c r="J14" s="25" t="str">
        <f t="shared" si="1"/>
        <v>RINDE EXAMEN</v>
      </c>
      <c r="K14" s="29">
        <v>8.4</v>
      </c>
      <c r="L14" s="29">
        <f t="shared" si="2"/>
        <v>7.38</v>
      </c>
      <c r="M14" s="26" t="str">
        <f t="shared" si="3"/>
        <v>APROBADO</v>
      </c>
      <c r="N14" s="13"/>
    </row>
    <row r="15" spans="2:14" ht="21.95" customHeight="1">
      <c r="B15" s="23" t="s">
        <v>57</v>
      </c>
      <c r="C15" s="24" t="s">
        <v>42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29">
        <f t="shared" si="0"/>
        <v>8.3800000000000008</v>
      </c>
      <c r="J15" s="25" t="str">
        <f t="shared" si="1"/>
        <v>EXIMIDO</v>
      </c>
      <c r="K15" s="29">
        <v>8.4</v>
      </c>
      <c r="L15" s="29">
        <f t="shared" si="2"/>
        <v>8.3880000000000017</v>
      </c>
      <c r="M15" s="26" t="str">
        <f t="shared" si="3"/>
        <v>APROBADO</v>
      </c>
      <c r="N15" s="13"/>
    </row>
    <row r="16" spans="2:14" ht="21.95" customHeight="1">
      <c r="B16" s="23" t="s">
        <v>58</v>
      </c>
      <c r="C16" s="24" t="s">
        <v>43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29">
        <f t="shared" si="0"/>
        <v>7.9599999999999991</v>
      </c>
      <c r="J16" s="25" t="str">
        <f t="shared" si="1"/>
        <v>RINDE EXAMEN</v>
      </c>
      <c r="K16" s="29">
        <v>7.9</v>
      </c>
      <c r="L16" s="29">
        <f t="shared" si="2"/>
        <v>7.9359999999999991</v>
      </c>
      <c r="M16" s="26" t="str">
        <f t="shared" si="3"/>
        <v>APROBADO</v>
      </c>
      <c r="N16" s="13"/>
    </row>
    <row r="17" spans="2:14" ht="21.95" customHeight="1">
      <c r="B17" s="23" t="s">
        <v>59</v>
      </c>
      <c r="C17" s="24" t="s">
        <v>44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29">
        <f t="shared" si="0"/>
        <v>6.1</v>
      </c>
      <c r="J17" s="25" t="str">
        <f t="shared" si="1"/>
        <v>RINDE EXAMEN</v>
      </c>
      <c r="K17" s="29">
        <v>8.9</v>
      </c>
      <c r="L17" s="29">
        <f t="shared" si="2"/>
        <v>7.2200000000000006</v>
      </c>
      <c r="M17" s="26" t="str">
        <f t="shared" si="3"/>
        <v>APROBADO</v>
      </c>
      <c r="N17" s="13"/>
    </row>
    <row r="18" spans="2:14" ht="21.95" customHeight="1">
      <c r="B18" s="23" t="s">
        <v>60</v>
      </c>
      <c r="C18" s="24" t="s">
        <v>45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29">
        <f t="shared" si="0"/>
        <v>4.6599999999999993</v>
      </c>
      <c r="J18" s="25" t="str">
        <f t="shared" si="1"/>
        <v>RINDE EXAMEN</v>
      </c>
      <c r="K18" s="29">
        <v>4.5</v>
      </c>
      <c r="L18" s="29">
        <f t="shared" si="2"/>
        <v>4.5959999999999992</v>
      </c>
      <c r="M18" s="26" t="str">
        <f t="shared" si="3"/>
        <v>REPROBADO</v>
      </c>
      <c r="N18" s="13"/>
    </row>
    <row r="19" spans="2:14" ht="21.95" customHeight="1">
      <c r="B19" s="23" t="s">
        <v>61</v>
      </c>
      <c r="C19" s="24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29">
        <f t="shared" si="0"/>
        <v>8.0400000000000009</v>
      </c>
      <c r="J19" s="25" t="str">
        <f t="shared" si="1"/>
        <v>EXIMIDO</v>
      </c>
      <c r="K19" s="29">
        <v>8</v>
      </c>
      <c r="L19" s="29">
        <f t="shared" si="2"/>
        <v>8.0240000000000009</v>
      </c>
      <c r="M19" s="26" t="str">
        <f t="shared" si="3"/>
        <v>APROBADO</v>
      </c>
      <c r="N19" s="13"/>
    </row>
    <row r="20" spans="2:14" ht="21.95" customHeight="1">
      <c r="B20" s="23" t="s">
        <v>62</v>
      </c>
      <c r="C20" s="24" t="s">
        <v>46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29">
        <f t="shared" si="0"/>
        <v>4.4800000000000004</v>
      </c>
      <c r="J20" s="25" t="str">
        <f t="shared" si="1"/>
        <v>RINDE EXAMEN</v>
      </c>
      <c r="K20" s="29">
        <v>4.8</v>
      </c>
      <c r="L20" s="29">
        <f t="shared" si="2"/>
        <v>4.6080000000000005</v>
      </c>
      <c r="M20" s="26" t="str">
        <f t="shared" si="3"/>
        <v>REPROBADO</v>
      </c>
      <c r="N20" s="13"/>
    </row>
    <row r="21" spans="2:14" ht="21.95" customHeight="1">
      <c r="B21" s="23" t="s">
        <v>63</v>
      </c>
      <c r="C21" s="24" t="s">
        <v>47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29">
        <f t="shared" si="0"/>
        <v>4.16</v>
      </c>
      <c r="J21" s="25" t="str">
        <f t="shared" si="1"/>
        <v>RINDE EXAMEN</v>
      </c>
      <c r="K21" s="29">
        <v>5.5</v>
      </c>
      <c r="L21" s="29">
        <f t="shared" si="2"/>
        <v>4.6959999999999997</v>
      </c>
      <c r="M21" s="26" t="str">
        <f t="shared" si="3"/>
        <v>REPROBADO</v>
      </c>
      <c r="N21" s="13"/>
    </row>
    <row r="22" spans="2:14" ht="21.95" customHeight="1">
      <c r="B22" s="23" t="s">
        <v>64</v>
      </c>
      <c r="C22" s="24" t="s">
        <v>48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29">
        <f t="shared" si="0"/>
        <v>6.7799999999999994</v>
      </c>
      <c r="J22" s="25" t="str">
        <f t="shared" si="1"/>
        <v>RINDE EXAMEN</v>
      </c>
      <c r="K22" s="29">
        <v>9.4</v>
      </c>
      <c r="L22" s="29">
        <f t="shared" si="2"/>
        <v>7.8279999999999994</v>
      </c>
      <c r="M22" s="26" t="str">
        <f t="shared" si="3"/>
        <v>APROBADO</v>
      </c>
      <c r="N22" s="13"/>
    </row>
    <row r="23" spans="2:14" ht="21.95" customHeight="1">
      <c r="B23" s="23" t="s">
        <v>65</v>
      </c>
      <c r="C23" s="24" t="s">
        <v>49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29">
        <f t="shared" si="0"/>
        <v>8.58</v>
      </c>
      <c r="J23" s="25" t="str">
        <f t="shared" si="1"/>
        <v>EXIMIDO</v>
      </c>
      <c r="K23" s="29">
        <v>8.6</v>
      </c>
      <c r="L23" s="29">
        <f t="shared" si="2"/>
        <v>8.5879999999999992</v>
      </c>
      <c r="M23" s="26" t="str">
        <f t="shared" si="3"/>
        <v>APROBADO</v>
      </c>
      <c r="N23" s="13"/>
    </row>
    <row r="24" spans="2:14" ht="21.95" customHeight="1">
      <c r="B24" s="23" t="s">
        <v>66</v>
      </c>
      <c r="C24" s="24" t="s">
        <v>50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29">
        <f t="shared" si="0"/>
        <v>2.4799999999999995</v>
      </c>
      <c r="J24" s="25" t="str">
        <f t="shared" si="1"/>
        <v>RINDE EXAMEN</v>
      </c>
      <c r="K24" s="29">
        <v>4.3</v>
      </c>
      <c r="L24" s="29">
        <f t="shared" si="2"/>
        <v>3.2079999999999997</v>
      </c>
      <c r="M24" s="26" t="str">
        <f t="shared" si="3"/>
        <v>REPROBADO</v>
      </c>
      <c r="N24" s="13"/>
    </row>
    <row r="25" spans="2:14" ht="21.95" customHeight="1" thickBot="1">
      <c r="B25" s="27" t="s">
        <v>67</v>
      </c>
      <c r="C25" s="28" t="s">
        <v>51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29">
        <f t="shared" si="0"/>
        <v>8.379999999999999</v>
      </c>
      <c r="J25" s="25" t="str">
        <f t="shared" si="1"/>
        <v>EXIMIDO</v>
      </c>
      <c r="K25" s="30">
        <v>8.4</v>
      </c>
      <c r="L25" s="29">
        <f t="shared" si="2"/>
        <v>8.3879999999999999</v>
      </c>
      <c r="M25" s="26" t="str">
        <f t="shared" si="3"/>
        <v>APROBADO</v>
      </c>
      <c r="N25" s="13"/>
    </row>
    <row r="27" spans="2:14">
      <c r="B27" t="s">
        <v>52</v>
      </c>
    </row>
    <row r="28" spans="2:14">
      <c r="B28" t="s">
        <v>53</v>
      </c>
    </row>
    <row r="29" spans="2:14">
      <c r="B29" t="s">
        <v>54</v>
      </c>
    </row>
    <row r="30" spans="2:14">
      <c r="B30" t="s">
        <v>55</v>
      </c>
    </row>
    <row r="31" spans="2:14">
      <c r="B31" t="s">
        <v>68</v>
      </c>
    </row>
    <row r="32" spans="2:14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2025-05-08T16:26:21Z</dcterms:modified>
</cp:coreProperties>
</file>