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0" i="2"/>
  <c r="L31"/>
  <c r="L32"/>
  <c r="L33"/>
  <c r="L34"/>
  <c r="L35"/>
  <c r="L36"/>
  <c r="L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<sst xmlns="http://schemas.openxmlformats.org/spreadsheetml/2006/main" count="72" uniqueCount="45">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</sst>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\ #,##0.00"/>
    <numFmt numFmtId="167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3" xfId="0" applyBorder="1"/>
    <xf numFmtId="0" fontId="0" fillId="5" borderId="1" xfId="0" applyFill="1" applyBorder="1"/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9" fontId="6" fillId="0" borderId="0" xfId="0" applyNumberFormat="1" applyFont="1" applyAlignment="1">
      <alignment horizontal="center"/>
    </xf>
    <xf numFmtId="2" fontId="0" fillId="0" borderId="4" xfId="0" applyNumberFormat="1" applyBorder="1"/>
    <xf numFmtId="9" fontId="0" fillId="5" borderId="1" xfId="0" applyNumberFormat="1" applyFill="1" applyBorder="1"/>
    <xf numFmtId="0" fontId="6" fillId="5" borderId="5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/>
    </xf>
    <xf numFmtId="0" fontId="6" fillId="5" borderId="7" xfId="0" applyFont="1" applyFill="1" applyBorder="1"/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167" fontId="0" fillId="0" borderId="9" xfId="1" applyNumberFormat="1" applyFont="1" applyBorder="1" applyAlignment="1">
      <alignment vertical="center"/>
    </xf>
    <xf numFmtId="167" fontId="0" fillId="0" borderId="9" xfId="0" applyNumberFormat="1" applyBorder="1" applyAlignment="1">
      <alignment vertical="center"/>
    </xf>
    <xf numFmtId="165" fontId="0" fillId="0" borderId="9" xfId="1" applyNumberFormat="1" applyFont="1" applyBorder="1" applyAlignment="1">
      <alignment horizontal="center" vertical="center"/>
    </xf>
    <xf numFmtId="167" fontId="0" fillId="0" borderId="10" xfId="0" applyNumberFormat="1" applyBorder="1"/>
  </cellXfs>
  <cellStyles count="2">
    <cellStyle name="Moneda" xfId="1" builtinId="4"/>
    <cellStyle name="Normal" xfId="0" builtinId="0"/>
  </cellStyles>
  <dxfs count="3"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2</xdr:row>
      <xdr:rowOff>123825</xdr:rowOff>
    </xdr:from>
    <xdr:to>
      <xdr:col>9</xdr:col>
      <xdr:colOff>66675</xdr:colOff>
      <xdr:row>20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5" y="52387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704850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8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7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6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6" t="s">
        <v>3</v>
      </c>
      <c r="L6" s="6"/>
      <c r="M6" s="6"/>
      <c r="N6" s="6"/>
      <c r="O6" s="6"/>
      <c r="P6" s="6"/>
      <c r="Q6" s="6"/>
      <c r="R6" s="6"/>
      <c r="S6" s="6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6" t="s">
        <v>4</v>
      </c>
      <c r="L7" s="6"/>
      <c r="M7" s="6"/>
      <c r="N7" s="6"/>
      <c r="O7" s="6"/>
      <c r="P7" s="6"/>
      <c r="Q7" s="6"/>
      <c r="R7" s="6"/>
      <c r="S7" s="6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6" t="s">
        <v>5</v>
      </c>
      <c r="L8" s="6"/>
      <c r="M8" s="6"/>
      <c r="N8" s="6"/>
      <c r="O8" s="6"/>
      <c r="P8" s="6"/>
      <c r="Q8" s="6"/>
      <c r="R8" s="6"/>
      <c r="S8" s="6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6" t="s">
        <v>6</v>
      </c>
      <c r="L9" s="6"/>
      <c r="M9" s="6"/>
      <c r="N9" s="6"/>
      <c r="O9" s="6"/>
      <c r="P9" s="6"/>
      <c r="Q9" s="6"/>
      <c r="R9" s="6"/>
      <c r="S9" s="6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8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8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8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8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8">
        <v>0.35</v>
      </c>
      <c r="E25" s="18">
        <v>0.25</v>
      </c>
      <c r="F25" s="18">
        <v>0.1</v>
      </c>
      <c r="G25" s="18">
        <v>0.3</v>
      </c>
    </row>
    <row r="26" spans="1:11" ht="16.5" thickBot="1">
      <c r="B26" s="14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 ht="16.5" thickBot="1">
      <c r="B27" s="11" t="s">
        <v>20</v>
      </c>
      <c r="C27" s="12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9">
        <f>D27*$D$25+E27*$E$25+F27*$F$25+G27*$G$25</f>
        <v>8.3550000000000004</v>
      </c>
    </row>
    <row r="28" spans="1:11" ht="16.5" thickBot="1">
      <c r="B28" s="11" t="s">
        <v>28</v>
      </c>
      <c r="C28" s="12" t="s">
        <v>29</v>
      </c>
      <c r="D28" s="17">
        <v>8.9</v>
      </c>
      <c r="E28" s="17">
        <v>8</v>
      </c>
      <c r="F28" s="17">
        <v>8.9</v>
      </c>
      <c r="G28" s="17">
        <v>6.7</v>
      </c>
      <c r="H28" s="19">
        <f>D28*$D$25+E28*$E$25+F28*$F$25+G28*$G$25</f>
        <v>8.0150000000000006</v>
      </c>
    </row>
    <row r="29" spans="1:11" ht="16.5" thickBot="1">
      <c r="B29" s="11" t="s">
        <v>14</v>
      </c>
      <c r="C29" s="12" t="s">
        <v>15</v>
      </c>
      <c r="D29" s="17">
        <v>8</v>
      </c>
      <c r="E29" s="17">
        <v>9.5</v>
      </c>
      <c r="F29" s="17">
        <v>5.8</v>
      </c>
      <c r="G29" s="17">
        <v>7.5</v>
      </c>
      <c r="H29" s="19">
        <f>D29*$D$25+E29*$E$25+F29*$F$25+G29*$G$25</f>
        <v>8.004999999999999</v>
      </c>
    </row>
    <row r="30" spans="1:11" ht="16.5" thickBot="1">
      <c r="B30" s="11" t="s">
        <v>16</v>
      </c>
      <c r="C30" s="12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9">
        <f>D30*$D$25+E30*$E$25+F30*$F$25+G30*$G$25</f>
        <v>7.5449999999999999</v>
      </c>
    </row>
    <row r="31" spans="1:11" ht="16.5" thickBot="1">
      <c r="B31" s="11" t="s">
        <v>22</v>
      </c>
      <c r="C31" s="12" t="s">
        <v>23</v>
      </c>
      <c r="D31" s="17">
        <v>5.9</v>
      </c>
      <c r="E31" s="17">
        <v>6.9</v>
      </c>
      <c r="F31" s="17">
        <v>7.9</v>
      </c>
      <c r="G31" s="17">
        <v>7.9</v>
      </c>
      <c r="H31" s="19">
        <f>D31*$D$25+E31*$E$25+F31*$F$25+G31*$G$25</f>
        <v>6.95</v>
      </c>
    </row>
    <row r="32" spans="1:11" ht="16.5" thickBot="1">
      <c r="B32" s="11" t="s">
        <v>24</v>
      </c>
      <c r="C32" s="12" t="s">
        <v>25</v>
      </c>
      <c r="D32" s="17">
        <v>5.8</v>
      </c>
      <c r="E32" s="17">
        <v>7.9</v>
      </c>
      <c r="F32" s="17">
        <v>8.9</v>
      </c>
      <c r="G32" s="17">
        <v>6.8</v>
      </c>
      <c r="H32" s="19">
        <f>D32*$D$25+E32*$E$25+F32*$F$25+G32*$G$25</f>
        <v>6.9349999999999996</v>
      </c>
    </row>
    <row r="33" spans="2:8" ht="16.5" thickBot="1">
      <c r="B33" s="11" t="s">
        <v>26</v>
      </c>
      <c r="C33" s="12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9">
        <f>D33*$D$25+E33*$E$25+F33*$F$25+G33*$G$25</f>
        <v>6.84</v>
      </c>
    </row>
    <row r="34" spans="2:8" ht="16.5" thickBot="1">
      <c r="B34" s="11" t="s">
        <v>18</v>
      </c>
      <c r="C34" s="12" t="s">
        <v>19</v>
      </c>
      <c r="D34" s="17">
        <v>6.8</v>
      </c>
      <c r="E34" s="17">
        <v>6.7</v>
      </c>
      <c r="F34" s="17">
        <v>7.8</v>
      </c>
      <c r="G34" s="17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9" workbookViewId="0">
      <selection activeCell="J24" sqref="J24"/>
    </sheetView>
  </sheetViews>
  <sheetFormatPr baseColWidth="10" defaultRowHeight="15.75"/>
  <cols>
    <col min="7" max="7" width="14.125" bestFit="1" customWidth="1"/>
    <col min="9" max="9" width="12.625" bestFit="1" customWidth="1"/>
    <col min="12" max="12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/>
      <c r="P5" s="4"/>
      <c r="Q5" s="4"/>
      <c r="R5" s="4"/>
      <c r="S5" s="4"/>
      <c r="T5" s="4"/>
      <c r="U5" s="4"/>
      <c r="V5" s="4"/>
    </row>
    <row r="6" spans="1:22">
      <c r="A6" s="10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5" t="s">
        <v>1</v>
      </c>
      <c r="P6" s="4"/>
      <c r="Q6" s="4"/>
      <c r="R6" s="4"/>
      <c r="S6" s="4"/>
      <c r="T6" s="4"/>
      <c r="U6" s="4"/>
      <c r="V6" s="4"/>
    </row>
    <row r="7" spans="1:22">
      <c r="A7" s="10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4"/>
      <c r="P7" s="4"/>
      <c r="Q7" s="4"/>
      <c r="R7" s="4"/>
      <c r="S7" s="4"/>
      <c r="T7" s="4"/>
      <c r="U7" s="4"/>
      <c r="V7" s="4"/>
    </row>
    <row r="8" spans="1:22">
      <c r="A8" s="10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6" t="s">
        <v>40</v>
      </c>
      <c r="P8" s="6"/>
      <c r="Q8" s="6"/>
      <c r="R8" s="6"/>
      <c r="S8" s="6"/>
      <c r="T8" s="6"/>
      <c r="U8" s="6"/>
      <c r="V8" s="4"/>
    </row>
    <row r="9" spans="1:22">
      <c r="A9" s="1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6" t="s">
        <v>41</v>
      </c>
      <c r="P9" s="6"/>
      <c r="Q9" s="6"/>
      <c r="R9" s="6"/>
      <c r="S9" s="6"/>
      <c r="T9" s="6"/>
      <c r="U9" s="6"/>
      <c r="V9" s="4"/>
    </row>
    <row r="10" spans="1:22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6" t="s">
        <v>42</v>
      </c>
      <c r="P10" s="6"/>
      <c r="Q10" s="6"/>
      <c r="R10" s="6"/>
      <c r="S10" s="6"/>
      <c r="T10" s="6"/>
      <c r="U10" s="6"/>
      <c r="V10" s="4"/>
    </row>
    <row r="11" spans="1:22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6" t="s">
        <v>43</v>
      </c>
      <c r="P11" s="6"/>
      <c r="Q11" s="6"/>
      <c r="R11" s="6"/>
      <c r="S11" s="6"/>
      <c r="T11" s="6"/>
      <c r="U11" s="6"/>
      <c r="V11" s="4"/>
    </row>
    <row r="12" spans="1:22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6" t="s">
        <v>44</v>
      </c>
      <c r="P12" s="6"/>
      <c r="Q12" s="6"/>
      <c r="R12" s="6"/>
      <c r="S12" s="6"/>
      <c r="T12" s="6"/>
      <c r="U12" s="6"/>
      <c r="V12" s="4"/>
    </row>
    <row r="13" spans="1:22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4"/>
      <c r="P13" s="4"/>
      <c r="Q13" s="4"/>
      <c r="R13" s="4"/>
      <c r="S13" s="4"/>
      <c r="T13" s="4"/>
      <c r="U13" s="4"/>
      <c r="V13" s="4"/>
    </row>
    <row r="14" spans="1:22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13" t="s">
        <v>30</v>
      </c>
      <c r="G24" s="20">
        <v>7.0000000000000007E-2</v>
      </c>
      <c r="H24" s="2"/>
    </row>
    <row r="25" spans="1:14">
      <c r="F25" s="13" t="s">
        <v>31</v>
      </c>
      <c r="G25" s="20">
        <v>0.08</v>
      </c>
      <c r="H25" s="2"/>
    </row>
    <row r="26" spans="1:14">
      <c r="F26" s="13" t="s">
        <v>32</v>
      </c>
      <c r="G26" s="20">
        <v>0.12</v>
      </c>
      <c r="H26" s="2"/>
    </row>
    <row r="27" spans="1:14" ht="16.5" thickBot="1">
      <c r="G27" s="2"/>
      <c r="H27" s="2"/>
    </row>
    <row r="28" spans="1:14" ht="31.5">
      <c r="C28" s="21" t="s">
        <v>33</v>
      </c>
      <c r="D28" s="22"/>
      <c r="E28" s="23" t="s">
        <v>34</v>
      </c>
      <c r="F28" s="24" t="s">
        <v>35</v>
      </c>
      <c r="G28" s="23" t="s">
        <v>36</v>
      </c>
      <c r="H28" s="23" t="s">
        <v>37</v>
      </c>
      <c r="I28" s="23" t="s">
        <v>38</v>
      </c>
      <c r="J28" s="24" t="s">
        <v>32</v>
      </c>
      <c r="K28" s="24" t="s">
        <v>39</v>
      </c>
      <c r="L28" s="25"/>
    </row>
    <row r="29" spans="1:14">
      <c r="C29" s="26" t="s">
        <v>14</v>
      </c>
      <c r="D29" s="27" t="s">
        <v>15</v>
      </c>
      <c r="E29" s="28" t="s">
        <v>30</v>
      </c>
      <c r="F29" s="28">
        <v>2</v>
      </c>
      <c r="G29" s="29">
        <v>680000</v>
      </c>
      <c r="H29" s="30">
        <f>G29+G29*10%*F29</f>
        <v>816000</v>
      </c>
      <c r="I29" s="31">
        <f>IF(E29="FONASA",H29*$G$24,H29*$G$25)</f>
        <v>57120.000000000007</v>
      </c>
      <c r="J29" s="30">
        <f>H29*$G$26</f>
        <v>97920</v>
      </c>
      <c r="K29" s="27"/>
      <c r="L29" s="32">
        <f>H29-I29-J29</f>
        <v>660960</v>
      </c>
    </row>
    <row r="30" spans="1:14">
      <c r="C30" s="26" t="s">
        <v>16</v>
      </c>
      <c r="D30" s="27" t="s">
        <v>17</v>
      </c>
      <c r="E30" s="28" t="s">
        <v>31</v>
      </c>
      <c r="F30" s="28">
        <v>3</v>
      </c>
      <c r="G30" s="29">
        <v>780000</v>
      </c>
      <c r="H30" s="30">
        <f t="shared" ref="H30:H36" si="0">G30+G30*10%*F30</f>
        <v>1014000</v>
      </c>
      <c r="I30" s="31">
        <f t="shared" ref="I30:I36" si="1">IF(E30="FONASA",H30*$G$24,H30*$G$25)</f>
        <v>81120</v>
      </c>
      <c r="J30" s="30">
        <f t="shared" ref="J30:J36" si="2">H30*$G$26</f>
        <v>121680</v>
      </c>
      <c r="K30" s="27"/>
      <c r="L30" s="32">
        <f t="shared" ref="L30:L36" si="3">H30-I30-J30</f>
        <v>811200</v>
      </c>
    </row>
    <row r="31" spans="1:14">
      <c r="C31" s="26" t="s">
        <v>18</v>
      </c>
      <c r="D31" s="27" t="s">
        <v>19</v>
      </c>
      <c r="E31" s="28" t="s">
        <v>31</v>
      </c>
      <c r="F31" s="28">
        <v>1</v>
      </c>
      <c r="G31" s="29">
        <v>1200000</v>
      </c>
      <c r="H31" s="30">
        <f t="shared" si="0"/>
        <v>1320000</v>
      </c>
      <c r="I31" s="31">
        <f t="shared" si="1"/>
        <v>105600</v>
      </c>
      <c r="J31" s="30">
        <f t="shared" si="2"/>
        <v>158400</v>
      </c>
      <c r="K31" s="27"/>
      <c r="L31" s="32">
        <f t="shared" si="3"/>
        <v>1056000</v>
      </c>
    </row>
    <row r="32" spans="1:14">
      <c r="C32" s="26" t="s">
        <v>20</v>
      </c>
      <c r="D32" s="27" t="s">
        <v>21</v>
      </c>
      <c r="E32" s="28" t="s">
        <v>30</v>
      </c>
      <c r="F32" s="28">
        <v>3</v>
      </c>
      <c r="G32" s="29">
        <v>890000</v>
      </c>
      <c r="H32" s="30">
        <f t="shared" si="0"/>
        <v>1157000</v>
      </c>
      <c r="I32" s="31">
        <f t="shared" si="1"/>
        <v>80990.000000000015</v>
      </c>
      <c r="J32" s="30">
        <f t="shared" si="2"/>
        <v>138840</v>
      </c>
      <c r="K32" s="27"/>
      <c r="L32" s="32">
        <f t="shared" si="3"/>
        <v>937170</v>
      </c>
    </row>
    <row r="33" spans="3:12">
      <c r="C33" s="26" t="s">
        <v>22</v>
      </c>
      <c r="D33" s="27" t="s">
        <v>23</v>
      </c>
      <c r="E33" s="28" t="s">
        <v>30</v>
      </c>
      <c r="F33" s="28">
        <v>2</v>
      </c>
      <c r="G33" s="29">
        <v>680000</v>
      </c>
      <c r="H33" s="30">
        <f t="shared" si="0"/>
        <v>816000</v>
      </c>
      <c r="I33" s="31">
        <f t="shared" si="1"/>
        <v>57120.000000000007</v>
      </c>
      <c r="J33" s="30">
        <f t="shared" si="2"/>
        <v>97920</v>
      </c>
      <c r="K33" s="27"/>
      <c r="L33" s="32">
        <f t="shared" si="3"/>
        <v>660960</v>
      </c>
    </row>
    <row r="34" spans="3:12">
      <c r="C34" s="26" t="s">
        <v>24</v>
      </c>
      <c r="D34" s="27" t="s">
        <v>25</v>
      </c>
      <c r="E34" s="28" t="s">
        <v>31</v>
      </c>
      <c r="F34" s="28">
        <v>4</v>
      </c>
      <c r="G34" s="29">
        <v>580000</v>
      </c>
      <c r="H34" s="30">
        <f t="shared" si="0"/>
        <v>812000</v>
      </c>
      <c r="I34" s="31">
        <f t="shared" si="1"/>
        <v>64960</v>
      </c>
      <c r="J34" s="30">
        <f t="shared" si="2"/>
        <v>97440</v>
      </c>
      <c r="K34" s="27"/>
      <c r="L34" s="32">
        <f t="shared" si="3"/>
        <v>649600</v>
      </c>
    </row>
    <row r="35" spans="3:12">
      <c r="C35" s="26" t="s">
        <v>26</v>
      </c>
      <c r="D35" s="27" t="s">
        <v>27</v>
      </c>
      <c r="E35" s="28" t="s">
        <v>31</v>
      </c>
      <c r="F35" s="28">
        <v>3</v>
      </c>
      <c r="G35" s="29">
        <v>780000</v>
      </c>
      <c r="H35" s="30">
        <f t="shared" si="0"/>
        <v>1014000</v>
      </c>
      <c r="I35" s="31">
        <f t="shared" si="1"/>
        <v>81120</v>
      </c>
      <c r="J35" s="30">
        <f t="shared" si="2"/>
        <v>121680</v>
      </c>
      <c r="K35" s="27"/>
      <c r="L35" s="32">
        <f t="shared" si="3"/>
        <v>811200</v>
      </c>
    </row>
    <row r="36" spans="3:12">
      <c r="C36" s="26" t="s">
        <v>28</v>
      </c>
      <c r="D36" s="27" t="s">
        <v>29</v>
      </c>
      <c r="E36" s="28" t="s">
        <v>31</v>
      </c>
      <c r="F36" s="28">
        <v>5</v>
      </c>
      <c r="G36" s="29">
        <v>890000</v>
      </c>
      <c r="H36" s="30">
        <f t="shared" si="0"/>
        <v>1335000</v>
      </c>
      <c r="I36" s="31">
        <f t="shared" si="1"/>
        <v>106800</v>
      </c>
      <c r="J36" s="30">
        <f t="shared" si="2"/>
        <v>160200</v>
      </c>
      <c r="K36" s="27"/>
      <c r="L36" s="3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2022-04-08T12:56:42Z</dcterms:modified>
</cp:coreProperties>
</file>