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10080" windowHeight="9765" activeTab="1"/>
  </bookViews>
  <sheets>
    <sheet name="ACTIVIDAD 1" sheetId="1" r:id="rId1"/>
    <sheet name="ACTIVIDAD 2" sheetId="2" r:id="rId2"/>
  </sheets>
  <definedNames>
    <definedName name="Clemente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9" i="1" l="1"/>
  <c r="H25" i="2"/>
  <c r="H17" i="1"/>
  <c r="G15" i="1"/>
  <c r="H14" i="2"/>
  <c r="H9" i="2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T9" i="1" l="1"/>
  <c r="U9" i="1" s="1"/>
  <c r="D9" i="1"/>
  <c r="T8" i="1"/>
  <c r="U8" i="1" s="1"/>
  <c r="D8" i="1"/>
  <c r="T7" i="1"/>
  <c r="U7" i="1" s="1"/>
  <c r="D7" i="1"/>
  <c r="W17" i="1" l="1"/>
  <c r="W13" i="1"/>
  <c r="W16" i="1"/>
  <c r="W14" i="1"/>
  <c r="W18" i="1"/>
  <c r="W15" i="1"/>
  <c r="W19" i="1"/>
  <c r="W20" i="1"/>
  <c r="AA19" i="1" l="1"/>
  <c r="AA16" i="1"/>
  <c r="AA14" i="1"/>
  <c r="AA15" i="1"/>
  <c r="AA13" i="1"/>
  <c r="AA20" i="1"/>
  <c r="AA18" i="1"/>
  <c r="AA17" i="1"/>
  <c r="W21" i="1"/>
  <c r="Y19" i="1" s="1"/>
  <c r="X13" i="1"/>
  <c r="Y16" i="1" l="1"/>
  <c r="Y20" i="1"/>
  <c r="Y15" i="1"/>
  <c r="Y17" i="1"/>
  <c r="Y13" i="1"/>
  <c r="Y14" i="1"/>
  <c r="X14" i="1"/>
  <c r="Z13" i="1"/>
  <c r="Y18" i="1"/>
  <c r="AA21" i="1"/>
  <c r="X15" i="1" l="1"/>
  <c r="Z14" i="1"/>
  <c r="X16" i="1" l="1"/>
  <c r="Z15" i="1"/>
  <c r="X17" i="1" l="1"/>
  <c r="Z16" i="1"/>
  <c r="X18" i="1" l="1"/>
  <c r="Z17" i="1"/>
  <c r="X19" i="1" l="1"/>
  <c r="Z18" i="1"/>
  <c r="X20" i="1" l="1"/>
  <c r="Z20" i="1" s="1"/>
  <c r="Z19" i="1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<sst xmlns="http://schemas.openxmlformats.org/spreadsheetml/2006/main" count="41" uniqueCount="40">
  <si>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</si>
  <si>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</si>
  <si>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</si>
  <si>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</si>
  <si>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</si>
  <si>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</si>
  <si>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</si>
  <si>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</si>
  <si>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</si>
  <si>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</si>
  <si>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</si>
  <si>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</si>
  <si>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</si>
  <si>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</si>
  <si>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</si>
  <si>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</si>
  <si>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</si>
  <si>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</si>
  <si>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</si>
  <si>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</si>
  <si>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</si>
  <si>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</si>
  <si>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</si>
  <si>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</si>
  <si>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</si>
  <si>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</si>
  <si>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</si>
  <si>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</si>
  <si>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</si>
  <si>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hr</t>
  </si>
  <si>
    <t>Hr</t>
  </si>
  <si>
    <t>Xi</t>
  </si>
  <si>
    <t>Xi*Fi</t>
  </si>
  <si>
    <t>El promedio de la notas de la P1 de HT fue de 7,6</t>
  </si>
  <si>
    <t>el 50% del curso tuvo a lo más 1 nota 8,0</t>
  </si>
  <si>
    <t>y</t>
  </si>
  <si>
    <t xml:space="preserve">4 Familias tienen 3 hijos </t>
  </si>
  <si>
    <t>20 familias tienen a lo más 2 hijos</t>
  </si>
  <si>
    <t>el 31% de las familias tienen 1 hijo</t>
  </si>
  <si>
    <t>el 94% de las familias tienen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</si>
</sst>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11" fillId="3" borderId="5" xfId="0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Notas</a:t>
            </a:r>
            <a:r>
              <a:rPr lang="es-CL" baseline="0"/>
              <a:t> estudiantes 1ra prueba H 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1'!$V$13:$V$20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1'!$W$13:$W$20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2976112"/>
        <c:axId val="242972584"/>
      </c:barChart>
      <c:catAx>
        <c:axId val="242976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Notas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42972584"/>
        <c:crosses val="autoZero"/>
        <c:auto val="1"/>
        <c:lblAlgn val="ctr"/>
        <c:lblOffset val="100"/>
        <c:noMultiLvlLbl val="0"/>
      </c:catAx>
      <c:valAx>
        <c:axId val="24297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Cantidad</a:t>
                </a:r>
                <a:r>
                  <a:rPr lang="es-CL" baseline="0"/>
                  <a:t> de estudiantes</a:t>
                </a:r>
                <a:endParaRPr lang="es-C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42976112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Familias</a:t>
            </a:r>
            <a:r>
              <a:rPr lang="es-CL" baseline="0"/>
              <a:t> y sus respectivas cantidades de hijos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7.3409800152933649E-2"/>
          <c:y val="0.19891258384368621"/>
          <c:w val="0.90821749643499283"/>
          <c:h val="0.61498432487605714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7804584"/>
        <c:axId val="337803800"/>
      </c:barChart>
      <c:catAx>
        <c:axId val="33780458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37803800"/>
        <c:crosses val="autoZero"/>
        <c:auto val="1"/>
        <c:lblAlgn val="ctr"/>
        <c:lblOffset val="100"/>
        <c:noMultiLvlLbl val="0"/>
      </c:catAx>
      <c:valAx>
        <c:axId val="337803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37804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57150</xdr:colOff>
      <xdr:row>21</xdr:row>
      <xdr:rowOff>423862</xdr:rowOff>
    </xdr:from>
    <xdr:to>
      <xdr:col>28</xdr:col>
      <xdr:colOff>0</xdr:colOff>
      <xdr:row>36</xdr:row>
      <xdr:rowOff>61912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31</xdr:row>
      <xdr:rowOff>166687</xdr:rowOff>
    </xdr:from>
    <xdr:to>
      <xdr:col>8</xdr:col>
      <xdr:colOff>180975</xdr:colOff>
      <xdr:row>46</xdr:row>
      <xdr:rowOff>52387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2"/>
  <sheetViews>
    <sheetView topLeftCell="C19" zoomScaleNormal="100" workbookViewId="0">
      <selection activeCell="AC31" sqref="AC31"/>
    </sheetView>
  </sheetViews>
  <sheetFormatPr baseColWidth="10" defaultRowHeight="15" x14ac:dyDescent="0.25"/>
  <cols>
    <col min="2" max="2" width="9" customWidth="1"/>
    <col min="4" max="17" width="3.7109375" customWidth="1"/>
    <col min="18" max="18" width="2.5703125" bestFit="1" customWidth="1"/>
    <col min="19" max="19" width="3.85546875" bestFit="1" customWidth="1"/>
    <col min="20" max="21" width="3.7109375" customWidth="1"/>
    <col min="22" max="22" width="10.28515625" customWidth="1"/>
  </cols>
  <sheetData>
    <row r="5" spans="2:27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 x14ac:dyDescent="0.25">
      <c r="C10" s="2"/>
      <c r="T10" s="2"/>
    </row>
    <row r="12" spans="2:27" ht="26.25" x14ac:dyDescent="0.25">
      <c r="V12" s="37" t="s">
        <v>31</v>
      </c>
      <c r="W12" s="37" t="s">
        <v>27</v>
      </c>
      <c r="X12" s="37" t="s">
        <v>28</v>
      </c>
      <c r="Y12" s="37" t="s">
        <v>29</v>
      </c>
      <c r="Z12" s="37" t="s">
        <v>30</v>
      </c>
      <c r="AA12" s="37" t="s">
        <v>32</v>
      </c>
    </row>
    <row r="13" spans="2:27" ht="26.25" x14ac:dyDescent="0.25">
      <c r="C13" s="12" t="s">
        <v>0</v>
      </c>
      <c r="V13" s="41">
        <v>3</v>
      </c>
      <c r="W13" s="38">
        <f>COUNTIF(Clemente,V13)</f>
        <v>1</v>
      </c>
      <c r="X13" s="38">
        <f>W13</f>
        <v>1</v>
      </c>
      <c r="Y13" s="44">
        <f>W13/$W$21</f>
        <v>1.8518518518518517E-2</v>
      </c>
      <c r="Z13" s="44">
        <f>X13/$W$21</f>
        <v>1.8518518518518517E-2</v>
      </c>
      <c r="AA13" s="43">
        <f>V13*W13</f>
        <v>3</v>
      </c>
    </row>
    <row r="14" spans="2:27" ht="26.25" x14ac:dyDescent="0.25">
      <c r="B14" s="27">
        <v>1</v>
      </c>
      <c r="C14" s="47" t="s">
        <v>19</v>
      </c>
      <c r="D14" s="47"/>
      <c r="E14" s="47"/>
      <c r="F14" s="47"/>
      <c r="G14" s="47"/>
      <c r="H14" s="47"/>
      <c r="I14" s="47"/>
      <c r="J14" s="47"/>
      <c r="K14" s="47"/>
      <c r="V14" s="41">
        <v>4</v>
      </c>
      <c r="W14" s="38">
        <f>COUNTIF(Clemente,V14)</f>
        <v>2</v>
      </c>
      <c r="X14" s="38">
        <f>W14+X13</f>
        <v>3</v>
      </c>
      <c r="Y14" s="44">
        <f t="shared" ref="Y14:Y20" si="2">W14/$W$21</f>
        <v>3.7037037037037035E-2</v>
      </c>
      <c r="Z14" s="44">
        <f t="shared" ref="Z14:Z20" si="3">X14/$W$21</f>
        <v>5.5555555555555552E-2</v>
      </c>
      <c r="AA14" s="43">
        <f t="shared" ref="AA14:AA19" si="4">V14*W14</f>
        <v>8</v>
      </c>
    </row>
    <row r="15" spans="2:27" ht="26.25" x14ac:dyDescent="0.25">
      <c r="B15" s="27">
        <v>2</v>
      </c>
      <c r="C15" s="34" t="s">
        <v>14</v>
      </c>
      <c r="D15" s="34"/>
      <c r="E15" s="34"/>
      <c r="F15" s="34"/>
      <c r="G15" s="48">
        <f>AVERAGE(Clemente)</f>
        <v>7.6111111111111107</v>
      </c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V15" s="41">
        <v>5</v>
      </c>
      <c r="W15" s="38">
        <f>COUNTIF(Clemente,V15)</f>
        <v>6</v>
      </c>
      <c r="X15" s="38">
        <f t="shared" ref="X15:X20" si="5">W15+X14</f>
        <v>9</v>
      </c>
      <c r="Y15" s="44">
        <f t="shared" si="2"/>
        <v>0.1111111111111111</v>
      </c>
      <c r="Z15" s="44">
        <f t="shared" si="3"/>
        <v>0.16666666666666666</v>
      </c>
      <c r="AA15" s="43">
        <f t="shared" si="4"/>
        <v>30</v>
      </c>
    </row>
    <row r="16" spans="2:27" ht="26.25" x14ac:dyDescent="0.25">
      <c r="B16" s="27">
        <v>3</v>
      </c>
      <c r="C16" s="35" t="s">
        <v>13</v>
      </c>
      <c r="D16" s="35"/>
      <c r="E16" s="35"/>
      <c r="F16" s="35"/>
      <c r="G16" s="51" t="s">
        <v>33</v>
      </c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V16" s="41">
        <v>6</v>
      </c>
      <c r="W16" s="38">
        <f>COUNTIF(Clemente,V16)</f>
        <v>2</v>
      </c>
      <c r="X16" s="38">
        <f t="shared" si="5"/>
        <v>11</v>
      </c>
      <c r="Y16" s="44">
        <f t="shared" si="2"/>
        <v>3.7037037037037035E-2</v>
      </c>
      <c r="Z16" s="44">
        <f t="shared" si="3"/>
        <v>0.20370370370370369</v>
      </c>
      <c r="AA16" s="43">
        <f t="shared" si="4"/>
        <v>12</v>
      </c>
    </row>
    <row r="17" spans="2:27" ht="26.25" x14ac:dyDescent="0.25">
      <c r="B17" s="27">
        <v>4</v>
      </c>
      <c r="C17" s="34" t="s">
        <v>15</v>
      </c>
      <c r="D17" s="34"/>
      <c r="E17" s="34"/>
      <c r="F17" s="34"/>
      <c r="G17" s="34"/>
      <c r="H17" s="49">
        <f>MEDIAN(Clemente)</f>
        <v>8</v>
      </c>
      <c r="V17" s="41">
        <v>7</v>
      </c>
      <c r="W17" s="38">
        <f>COUNTIF(Clemente,V17)</f>
        <v>11</v>
      </c>
      <c r="X17" s="38">
        <f t="shared" si="5"/>
        <v>22</v>
      </c>
      <c r="Y17" s="44">
        <f t="shared" si="2"/>
        <v>0.20370370370370369</v>
      </c>
      <c r="Z17" s="44">
        <f t="shared" si="3"/>
        <v>0.40740740740740738</v>
      </c>
      <c r="AA17" s="43">
        <f t="shared" si="4"/>
        <v>77</v>
      </c>
    </row>
    <row r="18" spans="2:27" ht="26.25" x14ac:dyDescent="0.25">
      <c r="B18" s="27">
        <v>5</v>
      </c>
      <c r="C18" s="34" t="s">
        <v>16</v>
      </c>
      <c r="D18" s="34"/>
      <c r="E18" s="34"/>
      <c r="F18" s="34"/>
      <c r="G18" s="34"/>
      <c r="H18" s="52" t="s">
        <v>34</v>
      </c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V18" s="41">
        <v>8</v>
      </c>
      <c r="W18" s="38">
        <f>COUNTIF(Clemente,V18)</f>
        <v>13</v>
      </c>
      <c r="X18" s="38">
        <f t="shared" si="5"/>
        <v>35</v>
      </c>
      <c r="Y18" s="44">
        <f t="shared" si="2"/>
        <v>0.24074074074074073</v>
      </c>
      <c r="Z18" s="44">
        <f t="shared" si="3"/>
        <v>0.64814814814814814</v>
      </c>
      <c r="AA18" s="43">
        <f t="shared" si="4"/>
        <v>104</v>
      </c>
    </row>
    <row r="19" spans="2:27" ht="26.25" x14ac:dyDescent="0.25">
      <c r="B19" s="27">
        <v>6</v>
      </c>
      <c r="C19" s="34" t="s">
        <v>17</v>
      </c>
      <c r="D19" s="34"/>
      <c r="E19" s="34"/>
      <c r="F19" s="34"/>
      <c r="G19" s="34"/>
      <c r="H19" s="49">
        <f>MODE(Clemente)</f>
        <v>9</v>
      </c>
      <c r="I19" s="49" t="s">
        <v>35</v>
      </c>
      <c r="J19" s="49">
        <v>8</v>
      </c>
      <c r="V19" s="41">
        <v>9</v>
      </c>
      <c r="W19" s="38">
        <f>COUNTIF(Clemente,V19)</f>
        <v>13</v>
      </c>
      <c r="X19" s="38">
        <f t="shared" si="5"/>
        <v>48</v>
      </c>
      <c r="Y19" s="44">
        <f t="shared" si="2"/>
        <v>0.24074074074074073</v>
      </c>
      <c r="Z19" s="44">
        <f t="shared" si="3"/>
        <v>0.88888888888888884</v>
      </c>
      <c r="AA19" s="43">
        <f t="shared" si="4"/>
        <v>117</v>
      </c>
    </row>
    <row r="20" spans="2:27" ht="26.25" x14ac:dyDescent="0.25">
      <c r="B20" s="27">
        <v>7</v>
      </c>
      <c r="C20" s="35" t="s">
        <v>18</v>
      </c>
      <c r="D20" s="35"/>
      <c r="E20" s="35"/>
      <c r="F20" s="35"/>
      <c r="G20" s="35"/>
      <c r="H20" s="52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V20" s="41">
        <v>10</v>
      </c>
      <c r="W20" s="38">
        <f>COUNTIF(Clemente,V20)</f>
        <v>6</v>
      </c>
      <c r="X20" s="38">
        <f t="shared" si="5"/>
        <v>54</v>
      </c>
      <c r="Y20" s="44">
        <f t="shared" si="2"/>
        <v>0.1111111111111111</v>
      </c>
      <c r="Z20" s="44">
        <f t="shared" si="3"/>
        <v>1</v>
      </c>
      <c r="AA20" s="43">
        <f>V20*W20</f>
        <v>60</v>
      </c>
    </row>
    <row r="21" spans="2:27" ht="26.25" x14ac:dyDescent="0.25">
      <c r="B21" s="32">
        <v>8</v>
      </c>
      <c r="C21" s="36" t="s">
        <v>20</v>
      </c>
      <c r="D21" s="36"/>
      <c r="E21" s="36"/>
      <c r="F21" s="36"/>
      <c r="G21" s="36"/>
      <c r="H21" s="36"/>
      <c r="I21" s="36"/>
      <c r="W21" s="42">
        <f>SUM(W13:W20)</f>
        <v>54</v>
      </c>
      <c r="AA21" s="37">
        <f>SUM(AA13:AA20)</f>
        <v>411</v>
      </c>
    </row>
    <row r="22" spans="2:27" ht="35.1" customHeight="1" x14ac:dyDescent="0.25">
      <c r="C22" s="36"/>
      <c r="D22" s="36"/>
      <c r="E22" s="36"/>
      <c r="F22" s="36"/>
      <c r="G22" s="36"/>
      <c r="H22" s="36"/>
      <c r="I22" s="36"/>
    </row>
  </sheetData>
  <mergeCells count="11">
    <mergeCell ref="C20:G20"/>
    <mergeCell ref="C21:I22"/>
    <mergeCell ref="G16:S16"/>
    <mergeCell ref="H18:S18"/>
    <mergeCell ref="H20:S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1"/>
  <sheetViews>
    <sheetView tabSelected="1" topLeftCell="A13" zoomScaleNormal="100" workbookViewId="0">
      <selection activeCell="H27" sqref="H27"/>
    </sheetView>
  </sheetViews>
  <sheetFormatPr baseColWidth="10" defaultRowHeight="15" x14ac:dyDescent="0.25"/>
  <cols>
    <col min="8" max="8" width="12.8554687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8" t="s">
        <v>1</v>
      </c>
      <c r="D7" s="29" t="s">
        <v>2</v>
      </c>
      <c r="E7" s="29" t="s">
        <v>3</v>
      </c>
      <c r="F7" s="30" t="s">
        <v>4</v>
      </c>
      <c r="G7" s="29" t="s">
        <v>5</v>
      </c>
      <c r="H7" s="29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5">
        <f>D8/$D$14</f>
        <v>0.375</v>
      </c>
      <c r="G8" s="46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45">
        <f t="shared" ref="F9:F13" si="0">D9/$D$14</f>
        <v>0.3125</v>
      </c>
      <c r="G9" s="46">
        <f t="shared" ref="G9:G13" si="1">E9/$D$14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D10+E9</f>
        <v>75</v>
      </c>
      <c r="F10" s="45">
        <f t="shared" si="0"/>
        <v>0.25</v>
      </c>
      <c r="G10" s="46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45">
        <f t="shared" si="0"/>
        <v>0.05</v>
      </c>
      <c r="G11" s="46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45">
        <f t="shared" si="0"/>
        <v>1.2500000000000001E-2</v>
      </c>
      <c r="G12" s="46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45">
        <f t="shared" si="0"/>
        <v>0</v>
      </c>
      <c r="G13" s="46">
        <f t="shared" si="1"/>
        <v>1</v>
      </c>
      <c r="H13" s="16">
        <f t="shared" si="2"/>
        <v>0</v>
      </c>
      <c r="I13" s="2"/>
    </row>
    <row r="14" spans="3:9" ht="18.75" thickBot="1" x14ac:dyDescent="0.3">
      <c r="C14" s="21" t="s">
        <v>12</v>
      </c>
      <c r="D14" s="39">
        <f>SUM(D8:D13)</f>
        <v>80</v>
      </c>
      <c r="E14" s="22"/>
      <c r="F14" s="22"/>
      <c r="G14" s="22"/>
      <c r="H14" s="42">
        <f>SUM(H8:H13)</f>
        <v>81</v>
      </c>
      <c r="I14" s="2"/>
    </row>
    <row r="15" spans="3:9" ht="18" x14ac:dyDescent="0.25">
      <c r="C15" s="21"/>
      <c r="D15" s="21"/>
      <c r="E15" s="22"/>
      <c r="F15" s="22"/>
      <c r="G15" s="22"/>
      <c r="I15" s="2"/>
    </row>
    <row r="16" spans="3:9" x14ac:dyDescent="0.25">
      <c r="D16" s="23"/>
    </row>
    <row r="17" spans="2:10" ht="18" x14ac:dyDescent="0.25">
      <c r="C17" s="12" t="s">
        <v>0</v>
      </c>
    </row>
    <row r="18" spans="2:10" ht="18" x14ac:dyDescent="0.25">
      <c r="B18" s="33">
        <v>1</v>
      </c>
      <c r="C18" s="25" t="s">
        <v>6</v>
      </c>
      <c r="D18" s="2"/>
      <c r="E18" s="2"/>
      <c r="F18" s="2"/>
      <c r="G18" s="2"/>
      <c r="H18" s="26"/>
    </row>
    <row r="19" spans="2:10" ht="18" x14ac:dyDescent="0.25">
      <c r="B19" s="33"/>
      <c r="C19" s="25"/>
      <c r="D19" s="2"/>
      <c r="E19" s="2"/>
      <c r="F19" s="2"/>
      <c r="G19" s="2"/>
      <c r="H19" s="26"/>
    </row>
    <row r="20" spans="2:10" ht="21" x14ac:dyDescent="0.35">
      <c r="B20" s="33">
        <v>2</v>
      </c>
      <c r="C20" s="24" t="s">
        <v>22</v>
      </c>
      <c r="E20" s="40" t="s">
        <v>36</v>
      </c>
      <c r="F20" s="40"/>
      <c r="G20" s="40"/>
      <c r="H20" s="40"/>
      <c r="I20" s="40"/>
      <c r="J20" s="40"/>
    </row>
    <row r="21" spans="2:10" ht="18" x14ac:dyDescent="0.25">
      <c r="B21" s="33">
        <v>3</v>
      </c>
      <c r="C21" s="24" t="s">
        <v>23</v>
      </c>
      <c r="E21" s="40" t="s">
        <v>37</v>
      </c>
      <c r="F21" s="40"/>
      <c r="G21" s="40"/>
      <c r="H21" s="40"/>
      <c r="I21" s="40"/>
      <c r="J21" s="40"/>
    </row>
    <row r="22" spans="2:10" ht="21" x14ac:dyDescent="0.35">
      <c r="B22" s="33">
        <v>4</v>
      </c>
      <c r="C22" s="24" t="s">
        <v>24</v>
      </c>
      <c r="E22" s="40" t="s">
        <v>38</v>
      </c>
      <c r="F22" s="40"/>
      <c r="G22" s="40"/>
      <c r="H22" s="40"/>
      <c r="I22" s="40"/>
      <c r="J22" s="40"/>
    </row>
    <row r="23" spans="2:10" ht="21" x14ac:dyDescent="0.35">
      <c r="B23" s="33">
        <v>5</v>
      </c>
      <c r="C23" s="24" t="s">
        <v>25</v>
      </c>
      <c r="E23" s="40" t="s">
        <v>39</v>
      </c>
      <c r="F23" s="40"/>
      <c r="G23" s="40"/>
      <c r="H23" s="40"/>
      <c r="I23" s="40"/>
      <c r="J23" s="40"/>
    </row>
    <row r="24" spans="2:10" ht="18" x14ac:dyDescent="0.25">
      <c r="B24" s="33"/>
      <c r="C24" s="24"/>
    </row>
    <row r="25" spans="2:10" ht="18" x14ac:dyDescent="0.25">
      <c r="B25" s="33">
        <v>6</v>
      </c>
      <c r="C25" s="24" t="s">
        <v>7</v>
      </c>
      <c r="H25" s="53">
        <f>AVERAGE(C8:D13)</f>
        <v>7.916666666666667</v>
      </c>
    </row>
    <row r="26" spans="2:10" ht="18" x14ac:dyDescent="0.25">
      <c r="B26" s="33"/>
      <c r="C26" s="24"/>
    </row>
    <row r="27" spans="2:10" ht="18" x14ac:dyDescent="0.25">
      <c r="B27" s="33">
        <v>7</v>
      </c>
      <c r="C27" s="24" t="s">
        <v>8</v>
      </c>
      <c r="H27" s="26">
        <v>1</v>
      </c>
    </row>
    <row r="28" spans="2:10" ht="18" x14ac:dyDescent="0.25">
      <c r="B28" s="33"/>
      <c r="C28" s="24"/>
    </row>
    <row r="29" spans="2:10" ht="18" x14ac:dyDescent="0.25">
      <c r="B29" s="33">
        <v>8</v>
      </c>
      <c r="C29" s="24" t="s">
        <v>9</v>
      </c>
      <c r="H29" s="26">
        <v>0</v>
      </c>
    </row>
    <row r="30" spans="2:10" ht="18" x14ac:dyDescent="0.25">
      <c r="B30" s="33"/>
      <c r="C30" s="24"/>
    </row>
    <row r="31" spans="2:10" ht="18" x14ac:dyDescent="0.25">
      <c r="B31" s="33">
        <v>9</v>
      </c>
      <c r="C31" s="24" t="s">
        <v>26</v>
      </c>
    </row>
  </sheetData>
  <mergeCells count="4">
    <mergeCell ref="E20:J20"/>
    <mergeCell ref="E21:J21"/>
    <mergeCell ref="E22:J22"/>
    <mergeCell ref="E23:J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Clemente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2025-05-16T15:16:41Z</dcterms:modified>
</cp:coreProperties>
</file>