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170" windowHeight="4635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bulnes">'PREGUNTA 3'!$C$7:$L$15</definedName>
    <definedName name="hermanos">'PREGUNTA 3'!$C$7:$L$15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I10" i="2"/>
  <c r="I11" i="2"/>
  <c r="I12" i="2"/>
  <c r="I13" i="2"/>
  <c r="I14" i="2"/>
  <c r="I15" i="2"/>
  <c r="I8" i="2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8" i="3"/>
  <c r="F8" i="5"/>
  <c r="F9" i="5"/>
  <c r="F10" i="5"/>
  <c r="F11" i="5"/>
  <c r="F12" i="5"/>
  <c r="F13" i="5"/>
  <c r="F7" i="5"/>
  <c r="E8" i="5"/>
  <c r="E9" i="5"/>
  <c r="E10" i="5"/>
  <c r="E11" i="5"/>
  <c r="E12" i="5"/>
  <c r="E13" i="5"/>
  <c r="E7" i="5"/>
  <c r="D9" i="5"/>
  <c r="D10" i="5" s="1"/>
  <c r="D11" i="5" s="1"/>
  <c r="D12" i="5" s="1"/>
  <c r="D13" i="5" s="1"/>
  <c r="D8" i="5"/>
  <c r="D7" i="5"/>
  <c r="M33" i="4"/>
  <c r="P20" i="4"/>
  <c r="P21" i="4"/>
  <c r="P22" i="4"/>
  <c r="P23" i="4"/>
  <c r="P24" i="4"/>
  <c r="P19" i="4"/>
  <c r="O20" i="4"/>
  <c r="O21" i="4"/>
  <c r="O22" i="4"/>
  <c r="O23" i="4"/>
  <c r="O24" i="4"/>
  <c r="O19" i="4"/>
  <c r="N21" i="4"/>
  <c r="N22" i="4" s="1"/>
  <c r="N23" i="4" s="1"/>
  <c r="N24" i="4" s="1"/>
  <c r="N20" i="4"/>
  <c r="N19" i="4"/>
  <c r="M25" i="4"/>
  <c r="M24" i="4"/>
  <c r="M23" i="4"/>
  <c r="M22" i="4"/>
  <c r="M21" i="4"/>
  <c r="M20" i="4"/>
  <c r="M19" i="4"/>
  <c r="H9" i="2"/>
  <c r="H10" i="2"/>
  <c r="H11" i="2"/>
  <c r="H12" i="2"/>
  <c r="H13" i="2"/>
  <c r="H14" i="2"/>
  <c r="H15" i="2"/>
  <c r="H8" i="2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<sst xmlns="http://schemas.openxmlformats.org/spreadsheetml/2006/main" count="126" uniqueCount="95">
  <si>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</si>
  <si>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</si>
  <si>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</si>
  <si>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</si>
  <si>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</si>
  <si>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</si>
  <si>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</si>
  <si>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</si>
  <si>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</si>
  <si>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</si>
  <si>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</si>
  <si>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</si>
  <si>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</si>
  <si>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</si>
  <si>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</si>
  <si>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</si>
  <si>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</si>
  <si>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</si>
  <si>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</si>
  <si>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</si>
  <si>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</si>
  <si>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</si>
  <si>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</si>
  <si>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</si>
  <si>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</si>
  <si>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</si>
  <si>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</si>
  <si>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</si>
  <si>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</si>
  <si>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</si>
  <si>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</si>
  <si>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</si>
  <si>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</si>
  <si>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</si>
  <si>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</si>
  <si>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</si>
  <si>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</si>
  <si>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</si>
  <si>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</si>
  <si>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</si>
  <si>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</si>
  <si>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</si>
  <si>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</si>
  <si>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</si>
  <si>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</si>
  <si>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</si>
  <si>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</si>
  <si>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</si>
  <si>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</si>
  <si>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</si>
  <si>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</si>
  <si>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</si>
  <si>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</si>
  <si>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</si>
  <si>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</si>
  <si>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</si>
  <si>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</si>
  <si>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</si>
  <si>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</si>
  <si>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</si>
  <si>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</si>
  <si>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</si>
  <si>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</si>
  <si>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</si>
  <si>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</si>
  <si>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</si>
  <si>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</si>
  <si>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</si>
  <si>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</si>
  <si>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</si>
  <si>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</si>
  <si>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</si>
  <si>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</si>
  <si>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</si>
  <si>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</si>
  <si>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</si>
  <si>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</si>
  <si>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</si>
  <si>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</si>
  <si>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</si>
  <si>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</si>
  <si>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</si>
  <si>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</si>
  <si>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</si>
  <si>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</si>
  <si>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Juan Diego Bulnes Ibáñez</t>
  </si>
  <si>
    <t>CURSO 1C</t>
  </si>
  <si>
    <t>FECHA  29-05-2023</t>
  </si>
  <si>
    <t xml:space="preserve">lo mas probable es encontrar a un brigadieres con 2 hermanos </t>
  </si>
  <si>
    <t xml:space="preserve">el promedio de los brigadieres tiene 3 hermanos </t>
  </si>
  <si>
    <t>35 cadetes tienen 2 mascotas</t>
  </si>
  <si>
    <t>90 cadetes tienen a lo mas 3 mascotas</t>
  </si>
  <si>
    <t>el 5% de los cadetes tiene 4 mascotas</t>
  </si>
  <si>
    <t>el 45% de los cadetes tiene a lo mas una mascota</t>
  </si>
  <si>
    <t xml:space="preserve">el 50% de los brigadieres tiene a lo mas o a lo menos 2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</si>
</sst>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104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2" applyFont="1" applyBorder="1"/>
    <xf numFmtId="0" fontId="12" fillId="0" borderId="20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16" xfId="0" applyFont="1" applyBorder="1"/>
    <xf numFmtId="9" fontId="12" fillId="0" borderId="16" xfId="2" applyFont="1" applyBorder="1"/>
    <xf numFmtId="0" fontId="12" fillId="0" borderId="17" xfId="0" applyFont="1" applyBorder="1"/>
    <xf numFmtId="0" fontId="12" fillId="0" borderId="1" xfId="0" applyFont="1" applyBorder="1"/>
    <xf numFmtId="2" fontId="12" fillId="0" borderId="1" xfId="0" applyNumberFormat="1" applyFont="1" applyBorder="1"/>
    <xf numFmtId="0" fontId="14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1" fillId="6" borderId="0" xfId="0" applyFont="1" applyFill="1" applyAlignment="1">
      <alignment horizontal="left" vertical="center"/>
    </xf>
    <xf numFmtId="0" fontId="8" fillId="6" borderId="17" xfId="0" applyFont="1" applyFill="1" applyBorder="1" applyAlignment="1">
      <alignment horizontal="center"/>
    </xf>
    <xf numFmtId="0" fontId="0" fillId="8" borderId="17" xfId="0" applyFill="1" applyBorder="1"/>
    <xf numFmtId="0" fontId="1" fillId="8" borderId="0" xfId="0" applyFont="1" applyFill="1" applyAlignment="1">
      <alignment horizontal="left" vertical="center"/>
    </xf>
    <xf numFmtId="9" fontId="0" fillId="7" borderId="16" xfId="2" applyFont="1" applyFill="1" applyBorder="1"/>
    <xf numFmtId="0" fontId="1" fillId="7" borderId="0" xfId="0" applyFont="1" applyFill="1" applyAlignment="1">
      <alignment horizontal="left" vertical="center"/>
    </xf>
    <xf numFmtId="9" fontId="0" fillId="9" borderId="16" xfId="2" applyFont="1" applyFill="1" applyBorder="1"/>
    <xf numFmtId="0" fontId="1" fillId="9" borderId="0" xfId="0" applyFont="1" applyFill="1" applyAlignment="1">
      <alignment horizontal="left" vertical="center"/>
    </xf>
  </cellXfs>
  <cellStyles count="3">
    <cellStyle name="Normal" xfId="0" builtinId="0"/>
    <cellStyle name="Normal 2" xfId="1"/>
    <cellStyle name="Porcentaje" xfId="2" builtinId="5"/>
  </cellStyles>
  <dxfs count="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7"/>
  <sheetViews>
    <sheetView workbookViewId="0">
      <selection activeCell="D7" sqref="D7:J7"/>
    </sheetView>
  </sheetViews>
  <sheetFormatPr baseColWidth="10" defaultRowHeight="15" x14ac:dyDescent="0.25"/>
  <cols>
    <col min="3" max="3" width="9.7109375" customWidth="1"/>
    <col min="10" max="10" width="34" customWidth="1"/>
  </cols>
  <sheetData>
    <row r="1" spans="4:10" ht="15.75" thickBot="1" x14ac:dyDescent="0.3"/>
    <row r="2" spans="4:10" ht="54.75" customHeight="1" thickBot="1" x14ac:dyDescent="0.3">
      <c r="D2" s="72" t="s">
        <v>54</v>
      </c>
      <c r="E2" s="73"/>
      <c r="F2" s="73"/>
      <c r="G2" s="73"/>
      <c r="H2" s="73"/>
      <c r="I2" s="73"/>
      <c r="J2" s="74"/>
    </row>
    <row r="4" spans="4:10" ht="15.75" thickBot="1" x14ac:dyDescent="0.3"/>
    <row r="5" spans="4:10" ht="26.25" customHeight="1" thickBot="1" x14ac:dyDescent="0.3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 x14ac:dyDescent="0.3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 x14ac:dyDescent="0.3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workbookViewId="0">
      <selection activeCell="B24" sqref="B24:I24"/>
    </sheetView>
  </sheetViews>
  <sheetFormatPr baseColWidth="10" defaultRowHeight="15" x14ac:dyDescent="0.2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 x14ac:dyDescent="0.3"/>
    <row r="2" spans="1:9" ht="16.5" thickBot="1" x14ac:dyDescent="0.3">
      <c r="A2" s="40" t="s">
        <v>20</v>
      </c>
      <c r="B2" s="2" t="s">
        <v>21</v>
      </c>
    </row>
    <row r="3" spans="1:9" ht="15.75" x14ac:dyDescent="0.25">
      <c r="A3" s="34"/>
      <c r="B3" s="35"/>
    </row>
    <row r="5" spans="1:9" ht="15.75" thickBot="1" x14ac:dyDescent="0.3">
      <c r="B5" s="5"/>
      <c r="C5" s="5"/>
      <c r="D5" s="5"/>
      <c r="E5" s="5"/>
      <c r="F5" s="5"/>
      <c r="G5" s="5"/>
      <c r="H5" s="5"/>
      <c r="I5" s="5"/>
    </row>
    <row r="6" spans="1:9" ht="29.25" customHeight="1" thickBot="1" x14ac:dyDescent="0.3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 x14ac:dyDescent="0.3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 x14ac:dyDescent="0.3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(D8+E8+F8+G8)/4</f>
        <v>8.4250000000000007</v>
      </c>
      <c r="I8" s="6" t="str">
        <f>IF(H8&gt;=8,"no da examen","da examen")</f>
        <v>no da examen</v>
      </c>
    </row>
    <row r="9" spans="1:9" ht="20.100000000000001" customHeight="1" thickBot="1" x14ac:dyDescent="0.3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(D9+E9+F9+G9)/4</f>
        <v>7.1999999999999993</v>
      </c>
      <c r="I9" s="6" t="str">
        <f t="shared" ref="I9:I15" si="1">IF(H9&gt;=8,"no da examen","da examen")</f>
        <v>da examen</v>
      </c>
    </row>
    <row r="10" spans="1:9" ht="20.100000000000001" customHeight="1" thickBot="1" x14ac:dyDescent="0.3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 x14ac:dyDescent="0.3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 x14ac:dyDescent="0.3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 x14ac:dyDescent="0.3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 x14ac:dyDescent="0.3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 x14ac:dyDescent="0.3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da examen</v>
      </c>
    </row>
    <row r="16" spans="1:9" x14ac:dyDescent="0.25">
      <c r="B16" s="5"/>
      <c r="C16" s="5"/>
      <c r="D16" s="5"/>
      <c r="E16" s="5"/>
      <c r="F16" s="5"/>
      <c r="G16" s="5"/>
      <c r="H16" s="5"/>
      <c r="I16" s="5"/>
    </row>
    <row r="19" spans="2:10" ht="18.75" x14ac:dyDescent="0.3">
      <c r="B19" s="78" t="s">
        <v>63</v>
      </c>
      <c r="C19" s="78"/>
      <c r="D19" s="78"/>
      <c r="E19" s="78"/>
      <c r="F19" s="78"/>
      <c r="G19" s="78"/>
      <c r="H19" s="68"/>
      <c r="I19" s="68"/>
    </row>
    <row r="20" spans="2:10" ht="18.75" x14ac:dyDescent="0.3">
      <c r="B20" s="69"/>
      <c r="C20" s="69"/>
      <c r="D20" s="69"/>
      <c r="E20" s="69"/>
      <c r="F20" s="69"/>
      <c r="G20" s="69"/>
      <c r="H20" s="69"/>
      <c r="I20" s="69"/>
    </row>
    <row r="21" spans="2:10" ht="47.25" customHeight="1" x14ac:dyDescent="0.3">
      <c r="B21" s="79" t="s">
        <v>62</v>
      </c>
      <c r="C21" s="79"/>
      <c r="D21" s="79"/>
      <c r="E21" s="79"/>
      <c r="F21" s="79"/>
      <c r="G21" s="79"/>
      <c r="H21" s="79"/>
      <c r="I21" s="68"/>
      <c r="J21" s="24"/>
    </row>
    <row r="22" spans="2:10" ht="28.5" customHeight="1" x14ac:dyDescent="0.3">
      <c r="B22" s="80" t="s">
        <v>64</v>
      </c>
      <c r="C22" s="80"/>
      <c r="D22" s="80"/>
      <c r="E22" s="80"/>
      <c r="F22" s="80"/>
      <c r="G22" s="80"/>
      <c r="H22" s="80"/>
      <c r="I22" s="68"/>
      <c r="J22" s="24"/>
    </row>
    <row r="23" spans="2:10" ht="18.75" x14ac:dyDescent="0.3">
      <c r="B23" s="69"/>
      <c r="C23" s="69"/>
      <c r="D23" s="69"/>
      <c r="E23" s="69"/>
      <c r="F23" s="69"/>
      <c r="G23" s="69"/>
      <c r="H23" s="69"/>
      <c r="I23" s="68"/>
      <c r="J23" s="24"/>
    </row>
    <row r="24" spans="2:10" ht="18" x14ac:dyDescent="0.25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 x14ac:dyDescent="0.25">
      <c r="B29" s="23"/>
      <c r="C29" s="24"/>
      <c r="D29" s="24"/>
      <c r="E29" s="24"/>
      <c r="F29" s="24"/>
      <c r="G29" s="24"/>
      <c r="H29" s="24"/>
    </row>
    <row r="30" spans="2:10" ht="15.75" x14ac:dyDescent="0.25">
      <c r="B30" s="24"/>
      <c r="C30" s="25"/>
      <c r="D30" s="24"/>
      <c r="E30" s="24"/>
      <c r="F30" s="24"/>
      <c r="G30" s="24"/>
      <c r="H30" s="24"/>
    </row>
    <row r="31" spans="2:10" ht="15.75" x14ac:dyDescent="0.2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4" priority="3" operator="lessThan">
      <formula>6</formula>
    </cfRule>
  </conditionalFormatting>
  <conditionalFormatting sqref="I8:I15">
    <cfRule type="containsText" dxfId="2" priority="2" operator="containsText" text="&quot;no da examen&quot;">
      <formula>NOT(ISERROR(SEARCH("""no da examen""",I8)))</formula>
    </cfRule>
    <cfRule type="containsText" dxfId="3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12" sqref="E12"/>
    </sheetView>
  </sheetViews>
  <sheetFormatPr baseColWidth="10" defaultRowHeight="15" x14ac:dyDescent="0.2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 x14ac:dyDescent="0.3"/>
    <row r="2" spans="1:11" ht="16.5" thickBot="1" x14ac:dyDescent="0.3">
      <c r="A2" s="40" t="s">
        <v>19</v>
      </c>
      <c r="B2" s="2" t="s">
        <v>22</v>
      </c>
    </row>
    <row r="3" spans="1:11" ht="15.75" x14ac:dyDescent="0.25">
      <c r="A3" s="34"/>
      <c r="B3" s="35"/>
    </row>
    <row r="4" spans="1:11" ht="30" customHeight="1" x14ac:dyDescent="0.25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 x14ac:dyDescent="0.25">
      <c r="A5" s="34"/>
      <c r="B5" s="35"/>
    </row>
    <row r="7" spans="1:11" ht="15.75" thickBot="1" x14ac:dyDescent="0.3">
      <c r="D7" s="9" t="s">
        <v>66</v>
      </c>
    </row>
    <row r="8" spans="1:11" ht="15.75" thickBot="1" x14ac:dyDescent="0.3">
      <c r="B8" s="7" t="s">
        <v>46</v>
      </c>
      <c r="C8" s="10" t="s">
        <v>3</v>
      </c>
      <c r="D8" s="13" t="s">
        <v>23</v>
      </c>
      <c r="E8" s="1" t="str">
        <f>IF(D8="entel","entrada gratuita al cine","paga la entrada")</f>
        <v>paga la entrada</v>
      </c>
    </row>
    <row r="9" spans="1:11" ht="15.75" thickBot="1" x14ac:dyDescent="0.3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al cine","paga la entrada")</f>
        <v>paga la entrada</v>
      </c>
    </row>
    <row r="10" spans="1:11" ht="15.75" thickBot="1" x14ac:dyDescent="0.3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 x14ac:dyDescent="0.3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 x14ac:dyDescent="0.3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 x14ac:dyDescent="0.3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 x14ac:dyDescent="0.3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 x14ac:dyDescent="0.3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 x14ac:dyDescent="0.3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 x14ac:dyDescent="0.3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 x14ac:dyDescent="0.3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 x14ac:dyDescent="0.3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 x14ac:dyDescent="0.3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 x14ac:dyDescent="0.3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 x14ac:dyDescent="0.3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 x14ac:dyDescent="0.3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 x14ac:dyDescent="0.3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E10" workbookViewId="0">
      <selection activeCell="M29" sqref="M29"/>
    </sheetView>
  </sheetViews>
  <sheetFormatPr baseColWidth="10" defaultRowHeight="15" x14ac:dyDescent="0.2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 x14ac:dyDescent="0.3"/>
    <row r="2" spans="1:14" ht="16.5" thickBot="1" x14ac:dyDescent="0.3">
      <c r="A2" s="40" t="s">
        <v>53</v>
      </c>
      <c r="B2" s="2" t="s">
        <v>21</v>
      </c>
    </row>
    <row r="4" spans="1:14" ht="15.75" x14ac:dyDescent="0.2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 x14ac:dyDescent="0.3"/>
    <row r="7" spans="1:14" ht="18.75" x14ac:dyDescent="0.2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 x14ac:dyDescent="0.2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 x14ac:dyDescent="0.2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 x14ac:dyDescent="0.2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 x14ac:dyDescent="0.2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 x14ac:dyDescent="0.2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 x14ac:dyDescent="0.2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 x14ac:dyDescent="0.2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 x14ac:dyDescent="0.3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 x14ac:dyDescent="0.2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 x14ac:dyDescent="0.3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 x14ac:dyDescent="0.3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 x14ac:dyDescent="0.35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87">
        <f>COUNTIF(bulnes,0)</f>
        <v>13</v>
      </c>
      <c r="N19" s="89">
        <f>M19</f>
        <v>13</v>
      </c>
      <c r="O19" s="90">
        <f>M19/$M$25</f>
        <v>0.14444444444444443</v>
      </c>
      <c r="P19" s="90">
        <f>N19/$M$25</f>
        <v>0.14444444444444443</v>
      </c>
    </row>
    <row r="20" spans="3:16" ht="19.5" thickBot="1" x14ac:dyDescent="0.35">
      <c r="L20" s="57">
        <v>1</v>
      </c>
      <c r="M20" s="88">
        <f>COUNTIF(bulnes,1)</f>
        <v>10</v>
      </c>
      <c r="N20" s="91">
        <f>M20+N19</f>
        <v>23</v>
      </c>
      <c r="O20" s="90">
        <f t="shared" ref="O20:O24" si="0">M20/$M$25</f>
        <v>0.1111111111111111</v>
      </c>
      <c r="P20" s="90">
        <f t="shared" ref="P20:P24" si="1">N20/$M$25</f>
        <v>0.25555555555555554</v>
      </c>
    </row>
    <row r="21" spans="3:16" ht="19.5" thickBot="1" x14ac:dyDescent="0.35">
      <c r="C21" s="38" t="s">
        <v>69</v>
      </c>
      <c r="D21" s="38"/>
      <c r="E21" s="38"/>
      <c r="F21" s="38"/>
      <c r="G21" s="38"/>
      <c r="H21" s="38"/>
      <c r="L21" s="57">
        <v>2</v>
      </c>
      <c r="M21" s="88">
        <f>COUNTIF(bulnes,2)</f>
        <v>26</v>
      </c>
      <c r="N21" s="91">
        <f t="shared" ref="N21:N24" si="2">M21+N20</f>
        <v>49</v>
      </c>
      <c r="O21" s="90">
        <f t="shared" si="0"/>
        <v>0.28888888888888886</v>
      </c>
      <c r="P21" s="90">
        <f t="shared" si="1"/>
        <v>0.5444444444444444</v>
      </c>
    </row>
    <row r="22" spans="3:16" ht="19.5" thickBot="1" x14ac:dyDescent="0.35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88">
        <f>COUNTIF(bulnes,3)</f>
        <v>13</v>
      </c>
      <c r="N22" s="91">
        <f t="shared" si="2"/>
        <v>62</v>
      </c>
      <c r="O22" s="90">
        <f t="shared" si="0"/>
        <v>0.14444444444444443</v>
      </c>
      <c r="P22" s="90">
        <f t="shared" si="1"/>
        <v>0.68888888888888888</v>
      </c>
    </row>
    <row r="23" spans="3:16" ht="19.5" thickBot="1" x14ac:dyDescent="0.35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88">
        <f>COUNTIF(bulnes,4)</f>
        <v>14</v>
      </c>
      <c r="N23" s="91">
        <f t="shared" si="2"/>
        <v>76</v>
      </c>
      <c r="O23" s="90">
        <f t="shared" si="0"/>
        <v>0.15555555555555556</v>
      </c>
      <c r="P23" s="90">
        <f t="shared" si="1"/>
        <v>0.84444444444444444</v>
      </c>
    </row>
    <row r="24" spans="3:16" ht="19.5" thickBot="1" x14ac:dyDescent="0.35">
      <c r="L24" s="57">
        <v>5</v>
      </c>
      <c r="M24" s="88">
        <f>COUNTIF(bulnes,5)</f>
        <v>14</v>
      </c>
      <c r="N24" s="91">
        <f t="shared" si="2"/>
        <v>90</v>
      </c>
      <c r="O24" s="90">
        <f t="shared" si="0"/>
        <v>0.15555555555555556</v>
      </c>
      <c r="P24" s="90">
        <f t="shared" si="1"/>
        <v>1</v>
      </c>
    </row>
    <row r="25" spans="3:16" ht="19.5" thickBot="1" x14ac:dyDescent="0.35">
      <c r="C25" s="38" t="s">
        <v>71</v>
      </c>
      <c r="D25" s="38"/>
      <c r="E25" s="38"/>
      <c r="F25" s="38"/>
      <c r="G25" s="38"/>
      <c r="H25" s="38"/>
      <c r="I25" s="38"/>
      <c r="J25" s="38"/>
      <c r="L25" s="70" t="s">
        <v>76</v>
      </c>
      <c r="M25" s="92">
        <f>SUM(M19:M24)</f>
        <v>90</v>
      </c>
    </row>
    <row r="27" spans="3:16" ht="15.75" x14ac:dyDescent="0.25">
      <c r="C27" s="38" t="s">
        <v>72</v>
      </c>
    </row>
    <row r="28" spans="3:16" ht="15.75" thickBot="1" x14ac:dyDescent="0.3"/>
    <row r="29" spans="3:16" ht="19.5" thickBot="1" x14ac:dyDescent="0.35">
      <c r="L29" s="71" t="s">
        <v>77</v>
      </c>
      <c r="M29" s="92">
        <v>2</v>
      </c>
      <c r="N29" s="69" t="s">
        <v>88</v>
      </c>
    </row>
    <row r="30" spans="3:16" ht="15.75" thickBot="1" x14ac:dyDescent="0.3"/>
    <row r="31" spans="3:16" ht="19.5" thickBot="1" x14ac:dyDescent="0.35">
      <c r="L31" s="71" t="s">
        <v>78</v>
      </c>
      <c r="M31" s="92">
        <v>2</v>
      </c>
      <c r="N31" s="69" t="s">
        <v>94</v>
      </c>
    </row>
    <row r="32" spans="3:16" ht="15.75" thickBot="1" x14ac:dyDescent="0.3"/>
    <row r="33" spans="12:14" ht="19.5" thickBot="1" x14ac:dyDescent="0.35">
      <c r="L33" s="71" t="s">
        <v>79</v>
      </c>
      <c r="M33" s="93">
        <f>(L19*M19+L20*M20+L21*M21+L22*M22+L23*M23+L24*M24)/90</f>
        <v>2.5222222222222221</v>
      </c>
      <c r="N33" s="69" t="s">
        <v>89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40" workbookViewId="0">
      <selection activeCell="G16" sqref="G16"/>
    </sheetView>
  </sheetViews>
  <sheetFormatPr baseColWidth="10" defaultRowHeight="15" x14ac:dyDescent="0.2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6" width="11.85546875" customWidth="1"/>
    <col min="7" max="7" width="34.85546875" customWidth="1"/>
  </cols>
  <sheetData>
    <row r="1" spans="1:14" ht="15.75" thickBot="1" x14ac:dyDescent="0.3"/>
    <row r="2" spans="1:14" ht="16.5" thickBot="1" x14ac:dyDescent="0.3">
      <c r="A2" s="40" t="s">
        <v>55</v>
      </c>
      <c r="B2" s="2" t="s">
        <v>22</v>
      </c>
    </row>
    <row r="4" spans="1:14" ht="15.75" x14ac:dyDescent="0.2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 x14ac:dyDescent="0.3"/>
    <row r="6" spans="1:14" ht="24" thickBot="1" x14ac:dyDescent="0.3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 x14ac:dyDescent="0.35">
      <c r="B7" s="56">
        <v>0</v>
      </c>
      <c r="C7" s="59">
        <v>25</v>
      </c>
      <c r="D7" s="62">
        <f>C7</f>
        <v>25</v>
      </c>
      <c r="E7" s="86">
        <f>C7/$D$13</f>
        <v>0.25</v>
      </c>
      <c r="F7" s="86">
        <f>D7/$D$13</f>
        <v>0.25</v>
      </c>
      <c r="G7" s="66"/>
    </row>
    <row r="8" spans="1:14" ht="19.5" thickBot="1" x14ac:dyDescent="0.35">
      <c r="B8" s="57">
        <v>1</v>
      </c>
      <c r="C8" s="60">
        <v>20</v>
      </c>
      <c r="D8" s="63">
        <f>C8+D7</f>
        <v>45</v>
      </c>
      <c r="E8" s="86">
        <f t="shared" ref="E8:E13" si="0">C8/$D$13</f>
        <v>0.2</v>
      </c>
      <c r="F8" s="102">
        <f t="shared" ref="F8:F13" si="1">D8/$D$13</f>
        <v>0.45</v>
      </c>
      <c r="G8" s="66"/>
    </row>
    <row r="9" spans="1:14" ht="19.5" thickBot="1" x14ac:dyDescent="0.35">
      <c r="B9" s="57">
        <v>2</v>
      </c>
      <c r="C9" s="97">
        <v>35</v>
      </c>
      <c r="D9" s="63">
        <f t="shared" ref="D9:D13" si="2">C9+D8</f>
        <v>80</v>
      </c>
      <c r="E9" s="86">
        <f t="shared" si="0"/>
        <v>0.35</v>
      </c>
      <c r="F9" s="86">
        <f t="shared" si="1"/>
        <v>0.8</v>
      </c>
      <c r="G9" s="66"/>
    </row>
    <row r="10" spans="1:14" ht="19.5" thickBot="1" x14ac:dyDescent="0.35">
      <c r="B10" s="57">
        <v>3</v>
      </c>
      <c r="C10" s="60">
        <v>10</v>
      </c>
      <c r="D10" s="98">
        <f t="shared" si="2"/>
        <v>90</v>
      </c>
      <c r="E10" s="86">
        <f t="shared" si="0"/>
        <v>0.1</v>
      </c>
      <c r="F10" s="86">
        <f t="shared" si="1"/>
        <v>0.9</v>
      </c>
      <c r="G10" s="66"/>
    </row>
    <row r="11" spans="1:14" ht="19.5" thickBot="1" x14ac:dyDescent="0.35">
      <c r="B11" s="57">
        <v>4</v>
      </c>
      <c r="C11" s="60">
        <v>5</v>
      </c>
      <c r="D11" s="63">
        <f t="shared" si="2"/>
        <v>95</v>
      </c>
      <c r="E11" s="100">
        <f t="shared" si="0"/>
        <v>0.05</v>
      </c>
      <c r="F11" s="86">
        <f t="shared" si="1"/>
        <v>0.95</v>
      </c>
      <c r="G11" s="66"/>
    </row>
    <row r="12" spans="1:14" ht="19.5" thickBot="1" x14ac:dyDescent="0.35">
      <c r="B12" s="57">
        <v>5</v>
      </c>
      <c r="C12" s="60">
        <v>3</v>
      </c>
      <c r="D12" s="63">
        <f t="shared" si="2"/>
        <v>98</v>
      </c>
      <c r="E12" s="86">
        <f t="shared" si="0"/>
        <v>0.03</v>
      </c>
      <c r="F12" s="86">
        <f t="shared" si="1"/>
        <v>0.98</v>
      </c>
      <c r="G12" s="66"/>
    </row>
    <row r="13" spans="1:14" ht="19.5" thickBot="1" x14ac:dyDescent="0.35">
      <c r="B13" s="58">
        <v>6</v>
      </c>
      <c r="C13" s="61">
        <v>2</v>
      </c>
      <c r="D13" s="63">
        <f t="shared" si="2"/>
        <v>100</v>
      </c>
      <c r="E13" s="86">
        <f t="shared" si="0"/>
        <v>0.02</v>
      </c>
      <c r="F13" s="86">
        <f t="shared" si="1"/>
        <v>1</v>
      </c>
      <c r="G13" s="66"/>
    </row>
    <row r="14" spans="1:14" x14ac:dyDescent="0.25">
      <c r="B14" s="37"/>
    </row>
    <row r="15" spans="1:14" ht="18" x14ac:dyDescent="0.25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 x14ac:dyDescent="0.25">
      <c r="B16" s="96" t="s">
        <v>81</v>
      </c>
      <c r="C16" s="96"/>
      <c r="D16" s="96"/>
      <c r="E16" s="96"/>
      <c r="F16" s="94"/>
      <c r="G16" s="95" t="s">
        <v>90</v>
      </c>
      <c r="H16" s="38"/>
      <c r="I16" s="38"/>
      <c r="J16" s="38"/>
      <c r="K16" s="38"/>
    </row>
    <row r="17" spans="2:10" ht="23.25" customHeight="1" x14ac:dyDescent="0.25">
      <c r="B17" s="99" t="s">
        <v>82</v>
      </c>
      <c r="C17" s="99"/>
      <c r="D17" s="99"/>
      <c r="E17" s="99"/>
      <c r="F17" s="37"/>
      <c r="G17" s="67" t="s">
        <v>91</v>
      </c>
      <c r="H17" s="37"/>
      <c r="I17" s="37"/>
      <c r="J17" s="37"/>
    </row>
    <row r="18" spans="2:10" ht="28.5" customHeight="1" x14ac:dyDescent="0.25">
      <c r="B18" s="101" t="s">
        <v>83</v>
      </c>
      <c r="C18" s="101"/>
      <c r="D18" s="101"/>
      <c r="E18" s="101"/>
      <c r="G18" t="s">
        <v>92</v>
      </c>
    </row>
    <row r="19" spans="2:10" ht="28.5" customHeight="1" x14ac:dyDescent="0.25">
      <c r="B19" s="103" t="s">
        <v>84</v>
      </c>
      <c r="C19" s="103"/>
      <c r="D19" s="103"/>
      <c r="E19" s="103"/>
      <c r="G19" t="s">
        <v>93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bulnes</vt:lpstr>
      <vt:lpstr>hermanos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2023-05-29T12:55:43Z</dcterms:modified>
</cp:coreProperties>
</file>