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zsandovalcid/Downloads/"/>
    </mc:Choice>
  </mc:AlternateContent>
  <xr:revisionPtr revIDLastSave="0" documentId="13_ncr:1_{C8950E38-56A5-3C4A-B2D9-DEFA2DE60EB7}" xr6:coauthVersionLast="47" xr6:coauthVersionMax="47" xr10:uidLastSave="{00000000-0000-0000-0000-000000000000}"/>
  <bookViews>
    <workbookView xWindow="0" yWindow="0" windowWidth="17300" windowHeight="18000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J8" i="3"/>
  <c r="L8" i="3"/>
  <c r="M8" i="3"/>
  <c r="I9" i="3"/>
  <c r="J9" i="3"/>
  <c r="L9" i="3"/>
  <c r="M9" i="3"/>
  <c r="I10" i="3"/>
  <c r="J10" i="3"/>
  <c r="L10" i="3"/>
  <c r="M10" i="3"/>
  <c r="I11" i="3"/>
  <c r="J11" i="3"/>
  <c r="L11" i="3"/>
  <c r="M11" i="3"/>
  <c r="I12" i="3"/>
  <c r="J12" i="3"/>
  <c r="L12" i="3"/>
  <c r="M12" i="3"/>
  <c r="I13" i="3"/>
  <c r="J13" i="3"/>
  <c r="L13" i="3"/>
  <c r="M13" i="3"/>
  <c r="I14" i="3"/>
  <c r="J14" i="3"/>
  <c r="L14" i="3"/>
  <c r="M14" i="3"/>
  <c r="I15" i="3"/>
  <c r="J15" i="3"/>
  <c r="L15" i="3"/>
  <c r="M15" i="3"/>
  <c r="I16" i="3"/>
  <c r="J16" i="3"/>
  <c r="L16" i="3"/>
  <c r="M16" i="3"/>
  <c r="I17" i="3"/>
  <c r="J17" i="3"/>
  <c r="L17" i="3"/>
  <c r="M17" i="3"/>
  <c r="I18" i="3"/>
  <c r="J18" i="3"/>
  <c r="L18" i="3"/>
  <c r="M18" i="3"/>
  <c r="I19" i="3"/>
  <c r="J19" i="3"/>
  <c r="L19" i="3"/>
  <c r="M19" i="3"/>
  <c r="I20" i="3"/>
  <c r="J20" i="3"/>
  <c r="L20" i="3"/>
  <c r="M20" i="3"/>
  <c r="I21" i="3"/>
  <c r="J21" i="3"/>
  <c r="L21" i="3"/>
  <c r="M21" i="3"/>
  <c r="I22" i="3"/>
  <c r="J22" i="3"/>
  <c r="L22" i="3"/>
  <c r="M22" i="3"/>
  <c r="I23" i="3"/>
  <c r="J23" i="3"/>
  <c r="L23" i="3"/>
  <c r="M23" i="3"/>
  <c r="I24" i="3"/>
  <c r="J24" i="3"/>
  <c r="L24" i="3"/>
  <c r="M24" i="3"/>
  <c r="I25" i="3"/>
  <c r="J25" i="3"/>
  <c r="L25" i="3"/>
  <c r="M25" i="3"/>
  <c r="I7" i="3"/>
  <c r="L7" i="3"/>
  <c r="J7" i="3"/>
  <c r="M7" i="3"/>
  <c r="H27" i="1"/>
  <c r="H30" i="1"/>
  <c r="H34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<sst xmlns="http://schemas.openxmlformats.org/spreadsheetml/2006/main" count="87" uniqueCount="70">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</sst>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4" tint="0.59996337778862885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D5" workbookViewId="0">
      <selection activeCell="M20" sqref="M20"/>
    </sheetView>
  </sheetViews>
  <sheetFormatPr baseColWidth="10" defaultRowHeight="16" x14ac:dyDescent="0.2"/>
  <sheetData>
    <row r="1" spans="1:19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 x14ac:dyDescent="0.2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 x14ac:dyDescent="0.2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ht="30" customHeight="1" thickBot="1" x14ac:dyDescent="0.25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  <c r="I25" s="10"/>
      <c r="J25" s="10"/>
      <c r="K25" s="10"/>
      <c r="L25" s="10"/>
    </row>
    <row r="26" spans="1:12" ht="30" customHeight="1" thickBot="1" x14ac:dyDescent="0.25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  <c r="I26" s="10"/>
      <c r="J26" s="10"/>
      <c r="K26" s="10"/>
      <c r="L26" s="10"/>
    </row>
    <row r="27" spans="1:12" ht="30" customHeight="1" thickBot="1" x14ac:dyDescent="0.25">
      <c r="B27" s="12" t="s">
        <v>20</v>
      </c>
      <c r="C27" s="12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  <c r="I27" s="10"/>
      <c r="J27" s="10"/>
      <c r="K27" s="10"/>
      <c r="L27" s="10"/>
    </row>
    <row r="28" spans="1:12" ht="30" customHeight="1" thickBot="1" x14ac:dyDescent="0.25">
      <c r="B28" s="12" t="s">
        <v>28</v>
      </c>
      <c r="C28" s="12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  <c r="I28" s="10"/>
      <c r="J28" s="10"/>
      <c r="K28" s="10"/>
      <c r="L28" s="10"/>
    </row>
    <row r="29" spans="1:12" ht="30" customHeight="1" thickBot="1" x14ac:dyDescent="0.25">
      <c r="B29" s="12" t="s">
        <v>14</v>
      </c>
      <c r="C29" s="12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  <c r="I29" s="10"/>
      <c r="J29" s="10"/>
      <c r="K29" s="10"/>
      <c r="L29" s="10"/>
    </row>
    <row r="30" spans="1:12" ht="30" customHeight="1" thickBot="1" x14ac:dyDescent="0.25">
      <c r="B30" s="12" t="s">
        <v>16</v>
      </c>
      <c r="C30" s="12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  <c r="I30" s="10"/>
      <c r="J30" s="10"/>
      <c r="K30" s="10"/>
      <c r="L30" s="10"/>
    </row>
    <row r="31" spans="1:12" ht="30" customHeight="1" thickBot="1" x14ac:dyDescent="0.25">
      <c r="B31" s="12" t="s">
        <v>22</v>
      </c>
      <c r="C31" s="12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  <c r="I31" s="10"/>
      <c r="J31" s="10"/>
      <c r="K31" s="10"/>
      <c r="L31" s="10"/>
    </row>
    <row r="32" spans="1:12" ht="30" customHeight="1" thickBot="1" x14ac:dyDescent="0.25">
      <c r="B32" s="12" t="s">
        <v>24</v>
      </c>
      <c r="C32" s="12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  <c r="I32" s="10"/>
      <c r="J32" s="10"/>
      <c r="K32" s="10"/>
      <c r="L32" s="10"/>
    </row>
    <row r="33" spans="2:12" ht="30" customHeight="1" thickBot="1" x14ac:dyDescent="0.25">
      <c r="B33" s="12" t="s">
        <v>26</v>
      </c>
      <c r="C33" s="12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  <c r="I33" s="10"/>
      <c r="J33" s="10"/>
      <c r="K33" s="10"/>
      <c r="L33" s="10"/>
    </row>
    <row r="34" spans="2:12" ht="30" customHeight="1" thickBot="1" x14ac:dyDescent="0.25">
      <c r="B34" s="12" t="s">
        <v>18</v>
      </c>
      <c r="C34" s="12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  <c r="I34" s="10"/>
      <c r="J34" s="10"/>
      <c r="K34" s="10"/>
      <c r="L34" s="10"/>
    </row>
    <row r="35" spans="2:12" x14ac:dyDescent="0.2">
      <c r="D35" s="3"/>
      <c r="E35" s="3"/>
      <c r="F35" s="3"/>
      <c r="G35" s="3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topLeftCell="D6" workbookViewId="0">
      <selection activeCell="O16" sqref="O16"/>
    </sheetView>
  </sheetViews>
  <sheetFormatPr baseColWidth="10" defaultRowHeight="16" x14ac:dyDescent="0.2"/>
  <cols>
    <col min="10" max="10" width="22.5" customWidth="1"/>
    <col min="13" max="13" width="18.5" customWidth="1"/>
  </cols>
  <sheetData>
    <row r="4" spans="2:13" x14ac:dyDescent="0.2">
      <c r="F4" t="s">
        <v>30</v>
      </c>
      <c r="I4" s="2">
        <v>0.6</v>
      </c>
      <c r="K4" s="8">
        <v>0.4</v>
      </c>
    </row>
    <row r="5" spans="2:13" ht="17" thickBot="1" x14ac:dyDescent="0.25"/>
    <row r="6" spans="2:13" ht="25" customHeight="1" thickBot="1" x14ac:dyDescent="0.25">
      <c r="B6" s="16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8" t="s">
        <v>41</v>
      </c>
    </row>
    <row r="7" spans="2:13" ht="25" customHeight="1" thickBot="1" x14ac:dyDescent="0.25">
      <c r="B7" s="12" t="s">
        <v>14</v>
      </c>
      <c r="C7" s="12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5">
        <f>AVERAGE(D7,E7,F7,G7)</f>
        <v>8.75</v>
      </c>
      <c r="J7" s="14" t="str">
        <f>IF(I7&gt;=8,"EXIMIDO","RINDE EXAMEN")</f>
        <v>EXIMIDO</v>
      </c>
      <c r="K7" s="15">
        <v>8.75</v>
      </c>
      <c r="L7" s="14">
        <f>I7*$I$4+K7*$K$4</f>
        <v>8.75</v>
      </c>
      <c r="M7" s="14" t="str">
        <f>IF(K7&gt;6,"APROBADO","REPROBADO")</f>
        <v>APROBADO</v>
      </c>
    </row>
    <row r="8" spans="2:13" ht="25" customHeight="1" thickBot="1" x14ac:dyDescent="0.25">
      <c r="B8" s="12" t="s">
        <v>16</v>
      </c>
      <c r="C8" s="12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5">
        <f t="shared" ref="I8:I25" si="0">AVERAGE(D8,E8,F8,G8)</f>
        <v>5.4749999999999996</v>
      </c>
      <c r="J8" s="14" t="str">
        <f t="shared" ref="J8:J25" si="1">IF(I8&gt;=8,"EXIMIDO","RINDE EXAMEN")</f>
        <v>RINDE EXAMEN</v>
      </c>
      <c r="K8" s="15">
        <v>8.4</v>
      </c>
      <c r="L8" s="14">
        <f t="shared" ref="L8:L25" si="2">I8*$I$4+K8*$K$4</f>
        <v>6.6449999999999996</v>
      </c>
      <c r="M8" s="14" t="str">
        <f t="shared" ref="M8:M25" si="3">IF(K8&gt;6,"APROBADO","REPROBADO")</f>
        <v>APROBADO</v>
      </c>
    </row>
    <row r="9" spans="2:13" ht="25" customHeight="1" thickBot="1" x14ac:dyDescent="0.25">
      <c r="B9" s="12" t="s">
        <v>18</v>
      </c>
      <c r="C9" s="12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5">
        <f t="shared" si="0"/>
        <v>7.2249999999999996</v>
      </c>
      <c r="J9" s="14" t="str">
        <f t="shared" si="1"/>
        <v>RINDE EXAMEN</v>
      </c>
      <c r="K9" s="15">
        <v>9</v>
      </c>
      <c r="L9" s="14">
        <f t="shared" si="2"/>
        <v>7.9350000000000005</v>
      </c>
      <c r="M9" s="14" t="str">
        <f t="shared" si="3"/>
        <v>APROBADO</v>
      </c>
    </row>
    <row r="10" spans="2:13" ht="25" customHeight="1" thickBot="1" x14ac:dyDescent="0.25">
      <c r="B10" s="12" t="s">
        <v>20</v>
      </c>
      <c r="C10" s="12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5">
        <f t="shared" si="0"/>
        <v>7.7750000000000004</v>
      </c>
      <c r="J10" s="14" t="str">
        <f t="shared" si="1"/>
        <v>RINDE EXAMEN</v>
      </c>
      <c r="K10" s="15">
        <v>7.5</v>
      </c>
      <c r="L10" s="14">
        <f t="shared" si="2"/>
        <v>7.665</v>
      </c>
      <c r="M10" s="14" t="str">
        <f t="shared" si="3"/>
        <v>APROBADO</v>
      </c>
    </row>
    <row r="11" spans="2:13" ht="25" customHeight="1" thickBot="1" x14ac:dyDescent="0.25">
      <c r="B11" s="12" t="s">
        <v>22</v>
      </c>
      <c r="C11" s="12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5">
        <f t="shared" si="0"/>
        <v>6.3000000000000007</v>
      </c>
      <c r="J11" s="14" t="str">
        <f t="shared" si="1"/>
        <v>RINDE EXAMEN</v>
      </c>
      <c r="K11" s="15">
        <v>8.1999999999999993</v>
      </c>
      <c r="L11" s="14">
        <f t="shared" si="2"/>
        <v>7.0600000000000005</v>
      </c>
      <c r="M11" s="14" t="str">
        <f t="shared" si="3"/>
        <v>APROBADO</v>
      </c>
    </row>
    <row r="12" spans="2:13" ht="25" customHeight="1" thickBot="1" x14ac:dyDescent="0.25">
      <c r="B12" s="12" t="s">
        <v>24</v>
      </c>
      <c r="C12" s="12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5">
        <f t="shared" si="0"/>
        <v>7.5250000000000004</v>
      </c>
      <c r="J12" s="14" t="str">
        <f t="shared" si="1"/>
        <v>RINDE EXAMEN</v>
      </c>
      <c r="K12" s="15">
        <v>9.5</v>
      </c>
      <c r="L12" s="14">
        <f t="shared" si="2"/>
        <v>8.3149999999999995</v>
      </c>
      <c r="M12" s="14" t="str">
        <f t="shared" si="3"/>
        <v>APROBADO</v>
      </c>
    </row>
    <row r="13" spans="2:13" ht="25" customHeight="1" thickBot="1" x14ac:dyDescent="0.25">
      <c r="B13" s="12" t="s">
        <v>26</v>
      </c>
      <c r="C13" s="12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5">
        <f t="shared" si="0"/>
        <v>6.5</v>
      </c>
      <c r="J13" s="14" t="str">
        <f t="shared" si="1"/>
        <v>RINDE EXAMEN</v>
      </c>
      <c r="K13" s="15">
        <v>8.5</v>
      </c>
      <c r="L13" s="14">
        <f t="shared" si="2"/>
        <v>7.3000000000000007</v>
      </c>
      <c r="M13" s="14" t="str">
        <f t="shared" si="3"/>
        <v>APROBADO</v>
      </c>
    </row>
    <row r="14" spans="2:13" ht="25" customHeight="1" thickBot="1" x14ac:dyDescent="0.25">
      <c r="B14" s="12" t="s">
        <v>28</v>
      </c>
      <c r="C14" s="12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5">
        <f t="shared" si="0"/>
        <v>6.45</v>
      </c>
      <c r="J14" s="14" t="str">
        <f t="shared" si="1"/>
        <v>RINDE EXAMEN</v>
      </c>
      <c r="K14" s="15">
        <v>8.4</v>
      </c>
      <c r="L14" s="14">
        <f t="shared" si="2"/>
        <v>7.23</v>
      </c>
      <c r="M14" s="14" t="str">
        <f t="shared" si="3"/>
        <v>APROBADO</v>
      </c>
    </row>
    <row r="15" spans="2:13" ht="25" customHeight="1" thickBot="1" x14ac:dyDescent="0.25">
      <c r="B15" s="12" t="s">
        <v>57</v>
      </c>
      <c r="C15" s="12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5">
        <f t="shared" si="0"/>
        <v>8.0250000000000004</v>
      </c>
      <c r="J15" s="14" t="str">
        <f t="shared" si="1"/>
        <v>EXIMIDO</v>
      </c>
      <c r="K15" s="15">
        <v>8.0299999999999994</v>
      </c>
      <c r="L15" s="14">
        <f t="shared" si="2"/>
        <v>8.027000000000001</v>
      </c>
      <c r="M15" s="14" t="str">
        <f t="shared" si="3"/>
        <v>APROBADO</v>
      </c>
    </row>
    <row r="16" spans="2:13" ht="25" customHeight="1" thickBot="1" x14ac:dyDescent="0.25">
      <c r="B16" s="12" t="s">
        <v>58</v>
      </c>
      <c r="C16" s="12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5">
        <f t="shared" si="0"/>
        <v>7.5249999999999995</v>
      </c>
      <c r="J16" s="14" t="str">
        <f t="shared" si="1"/>
        <v>RINDE EXAMEN</v>
      </c>
      <c r="K16" s="15">
        <v>7.9</v>
      </c>
      <c r="L16" s="14">
        <f t="shared" si="2"/>
        <v>7.6749999999999998</v>
      </c>
      <c r="M16" s="14" t="str">
        <f t="shared" si="3"/>
        <v>APROBADO</v>
      </c>
    </row>
    <row r="17" spans="2:13" ht="25" customHeight="1" thickBot="1" x14ac:dyDescent="0.25">
      <c r="B17" s="12" t="s">
        <v>59</v>
      </c>
      <c r="C17" s="12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5">
        <f t="shared" si="0"/>
        <v>6.5</v>
      </c>
      <c r="J17" s="14" t="str">
        <f t="shared" si="1"/>
        <v>RINDE EXAMEN</v>
      </c>
      <c r="K17" s="15">
        <v>8.9</v>
      </c>
      <c r="L17" s="14">
        <f t="shared" si="2"/>
        <v>7.4600000000000009</v>
      </c>
      <c r="M17" s="14" t="str">
        <f t="shared" si="3"/>
        <v>APROBADO</v>
      </c>
    </row>
    <row r="18" spans="2:13" ht="25" customHeight="1" thickBot="1" x14ac:dyDescent="0.25">
      <c r="B18" s="12" t="s">
        <v>60</v>
      </c>
      <c r="C18" s="12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5">
        <f t="shared" si="0"/>
        <v>4.4249999999999998</v>
      </c>
      <c r="J18" s="14" t="str">
        <f t="shared" si="1"/>
        <v>RINDE EXAMEN</v>
      </c>
      <c r="K18" s="15">
        <v>4.5</v>
      </c>
      <c r="L18" s="14">
        <f t="shared" si="2"/>
        <v>4.4550000000000001</v>
      </c>
      <c r="M18" s="14" t="str">
        <f t="shared" si="3"/>
        <v>REPROBADO</v>
      </c>
    </row>
    <row r="19" spans="2:13" ht="25" customHeight="1" thickBot="1" x14ac:dyDescent="0.25">
      <c r="B19" s="12" t="s">
        <v>61</v>
      </c>
      <c r="C19" s="12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5">
        <f t="shared" si="0"/>
        <v>8.15</v>
      </c>
      <c r="J19" s="14" t="str">
        <f t="shared" si="1"/>
        <v>EXIMIDO</v>
      </c>
      <c r="K19" s="15">
        <v>8.15</v>
      </c>
      <c r="L19" s="14">
        <f t="shared" si="2"/>
        <v>8.15</v>
      </c>
      <c r="M19" s="14" t="str">
        <f t="shared" si="3"/>
        <v>APROBADO</v>
      </c>
    </row>
    <row r="20" spans="2:13" ht="25" customHeight="1" thickBot="1" x14ac:dyDescent="0.25">
      <c r="B20" s="12" t="s">
        <v>62</v>
      </c>
      <c r="C20" s="12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5">
        <f t="shared" si="0"/>
        <v>5.0250000000000004</v>
      </c>
      <c r="J20" s="14" t="str">
        <f t="shared" si="1"/>
        <v>RINDE EXAMEN</v>
      </c>
      <c r="K20" s="15">
        <v>4.8</v>
      </c>
      <c r="L20" s="14">
        <f t="shared" si="2"/>
        <v>4.9350000000000005</v>
      </c>
      <c r="M20" s="14" t="str">
        <f t="shared" si="3"/>
        <v>REPROBADO</v>
      </c>
    </row>
    <row r="21" spans="2:13" ht="25" customHeight="1" thickBot="1" x14ac:dyDescent="0.25">
      <c r="B21" s="12" t="s">
        <v>63</v>
      </c>
      <c r="C21" s="12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5">
        <f t="shared" si="0"/>
        <v>4.125</v>
      </c>
      <c r="J21" s="14" t="str">
        <f t="shared" si="1"/>
        <v>RINDE EXAMEN</v>
      </c>
      <c r="K21" s="15">
        <v>5.5</v>
      </c>
      <c r="L21" s="14">
        <f t="shared" si="2"/>
        <v>4.6750000000000007</v>
      </c>
      <c r="M21" s="14" t="str">
        <f t="shared" si="3"/>
        <v>REPROBADO</v>
      </c>
    </row>
    <row r="22" spans="2:13" ht="25" customHeight="1" thickBot="1" x14ac:dyDescent="0.25">
      <c r="B22" s="12" t="s">
        <v>64</v>
      </c>
      <c r="C22" s="12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5">
        <f t="shared" si="0"/>
        <v>7.125</v>
      </c>
      <c r="J22" s="14" t="str">
        <f t="shared" si="1"/>
        <v>RINDE EXAMEN</v>
      </c>
      <c r="K22" s="15">
        <v>9.4</v>
      </c>
      <c r="L22" s="14">
        <f t="shared" si="2"/>
        <v>8.0350000000000001</v>
      </c>
      <c r="M22" s="14" t="str">
        <f t="shared" si="3"/>
        <v>APROBADO</v>
      </c>
    </row>
    <row r="23" spans="2:13" ht="25" customHeight="1" thickBot="1" x14ac:dyDescent="0.25">
      <c r="B23" s="12" t="s">
        <v>65</v>
      </c>
      <c r="C23" s="12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5">
        <f t="shared" si="0"/>
        <v>8.8249999999999993</v>
      </c>
      <c r="J23" s="14" t="str">
        <f t="shared" si="1"/>
        <v>EXIMIDO</v>
      </c>
      <c r="K23" s="15">
        <v>8.83</v>
      </c>
      <c r="L23" s="14">
        <f t="shared" si="2"/>
        <v>8.8269999999999982</v>
      </c>
      <c r="M23" s="14" t="str">
        <f t="shared" si="3"/>
        <v>APROBADO</v>
      </c>
    </row>
    <row r="24" spans="2:13" ht="25" customHeight="1" thickBot="1" x14ac:dyDescent="0.25">
      <c r="B24" s="12" t="s">
        <v>66</v>
      </c>
      <c r="C24" s="12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5">
        <f t="shared" si="0"/>
        <v>2.8</v>
      </c>
      <c r="J24" s="14" t="str">
        <f t="shared" si="1"/>
        <v>RINDE EXAMEN</v>
      </c>
      <c r="K24" s="15">
        <v>4.3</v>
      </c>
      <c r="L24" s="14">
        <f>I24*$I$4+K24*$K$4</f>
        <v>3.4</v>
      </c>
      <c r="M24" s="14" t="str">
        <f t="shared" si="3"/>
        <v>REPROBADO</v>
      </c>
    </row>
    <row r="25" spans="2:13" ht="25" customHeight="1" thickBot="1" x14ac:dyDescent="0.25">
      <c r="B25" s="12" t="s">
        <v>67</v>
      </c>
      <c r="C25" s="12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5">
        <f t="shared" si="0"/>
        <v>8.7249999999999996</v>
      </c>
      <c r="J25" s="14" t="str">
        <f t="shared" si="1"/>
        <v>EXIMIDO</v>
      </c>
      <c r="K25" s="15">
        <v>8.73</v>
      </c>
      <c r="L25" s="14">
        <f t="shared" si="2"/>
        <v>8.7270000000000003</v>
      </c>
      <c r="M25" s="14" t="str">
        <f t="shared" si="3"/>
        <v>APROBADO</v>
      </c>
    </row>
    <row r="27" spans="2:13" x14ac:dyDescent="0.2">
      <c r="B27" t="s">
        <v>52</v>
      </c>
    </row>
    <row r="28" spans="2:13" x14ac:dyDescent="0.2">
      <c r="B28" t="s">
        <v>53</v>
      </c>
    </row>
    <row r="29" spans="2:13" x14ac:dyDescent="0.2">
      <c r="B29" t="s">
        <v>54</v>
      </c>
    </row>
    <row r="30" spans="2:13" x14ac:dyDescent="0.2">
      <c r="B30" t="s">
        <v>55</v>
      </c>
    </row>
    <row r="31" spans="2:13" x14ac:dyDescent="0.2">
      <c r="B31" t="s">
        <v>68</v>
      </c>
    </row>
    <row r="32" spans="2:13" x14ac:dyDescent="0.2">
      <c r="B32" t="s">
        <v>69</v>
      </c>
    </row>
    <row r="33" spans="2:2" x14ac:dyDescent="0.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Paz Sandoval Cid</cp:lastModifiedBy>
  <dcterms:created xsi:type="dcterms:W3CDTF">2022-04-04T14:02:18Z</dcterms:created>
  <dcterms:modified xsi:type="dcterms:W3CDTF">2025-05-02T15:17:41Z</dcterms:modified>
</cp:coreProperties>
</file>