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M9"/>
  <c r="M10"/>
  <c r="M11"/>
  <c r="M12"/>
  <c r="M13"/>
  <c r="M14"/>
  <c r="M16"/>
  <c r="M17"/>
  <c r="M18"/>
  <c r="M19"/>
  <c r="M20"/>
  <c r="M21"/>
  <c r="M22"/>
  <c r="M24"/>
  <c r="M8"/>
  <c r="L9"/>
  <c r="L10"/>
  <c r="L11"/>
  <c r="L12"/>
  <c r="L13"/>
  <c r="L14"/>
  <c r="L16"/>
  <c r="L17"/>
  <c r="L18"/>
  <c r="L19"/>
  <c r="L20"/>
  <c r="L21"/>
  <c r="L22"/>
  <c r="L24"/>
  <c r="L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<sst xmlns="http://schemas.openxmlformats.org/spreadsheetml/2006/main" count="87" uniqueCount="70">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</sst>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4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2" fontId="0" fillId="0" borderId="2" xfId="0" applyNumberForma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2" fontId="0" fillId="0" borderId="9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2" fontId="0" fillId="0" borderId="11" xfId="0" applyNumberFormat="1" applyBorder="1" applyAlignment="1">
      <alignment vertical="center"/>
    </xf>
    <xf numFmtId="2" fontId="0" fillId="0" borderId="12" xfId="0" applyNumberFormat="1" applyBorder="1" applyAlignment="1">
      <alignment vertical="center"/>
    </xf>
    <xf numFmtId="2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0" fillId="0" borderId="2" xfId="0" applyNumberFormat="1" applyBorder="1" applyAlignment="1">
      <alignment vertic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I32" sqref="I3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>
      <c r="B26" s="10" t="s">
        <v>7</v>
      </c>
      <c r="C26" s="10" t="s">
        <v>8</v>
      </c>
      <c r="D26" s="10" t="s">
        <v>9</v>
      </c>
      <c r="E26" s="10" t="s">
        <v>10</v>
      </c>
      <c r="F26" s="10" t="s">
        <v>11</v>
      </c>
      <c r="G26" s="10" t="s">
        <v>12</v>
      </c>
      <c r="H26" s="10" t="s">
        <v>13</v>
      </c>
    </row>
    <row r="27" spans="1:11" ht="21" customHeight="1">
      <c r="B27" s="11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3">
        <f>D27*$D$25+E27*$E$25+F27*$F$25+G27*$G$25</f>
        <v>8.3550000000000004</v>
      </c>
    </row>
    <row r="28" spans="1:11" ht="21" customHeight="1">
      <c r="B28" s="11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3">
        <f>D28*$D$25+E28*$E$25+F28*$F$25+G28*$G$25</f>
        <v>8.0150000000000006</v>
      </c>
    </row>
    <row r="29" spans="1:11" ht="21" customHeight="1">
      <c r="B29" s="11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3">
        <f>D29*$D$25+E29*$E$25+F29*$F$25+G29*$G$25</f>
        <v>8.004999999999999</v>
      </c>
    </row>
    <row r="30" spans="1:11" ht="21" customHeight="1">
      <c r="B30" s="11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3">
        <f>D30*$D$25+E30*$E$25+F30*$F$25+G30*$G$25</f>
        <v>7.5449999999999999</v>
      </c>
    </row>
    <row r="31" spans="1:11" ht="21" customHeight="1">
      <c r="B31" s="11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3">
        <f>D31*$D$25+E31*$E$25+F31*$F$25+G31*$G$25</f>
        <v>6.95</v>
      </c>
    </row>
    <row r="32" spans="1:11" ht="21" customHeight="1">
      <c r="B32" s="11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3">
        <f>D32*$D$25+E32*$E$25+F32*$F$25+G32*$G$25</f>
        <v>6.9349999999999996</v>
      </c>
    </row>
    <row r="33" spans="2:8" ht="21" customHeight="1">
      <c r="B33" s="11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3">
        <f>D33*$D$25+E33*$E$25+F33*$F$25+G33*$G$25</f>
        <v>6.84</v>
      </c>
    </row>
    <row r="34" spans="2:8" ht="21" customHeight="1">
      <c r="B34" s="11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1" workbookViewId="0">
      <selection activeCell="H26" sqref="H26"/>
    </sheetView>
  </sheetViews>
  <sheetFormatPr baseColWidth="10" defaultRowHeight="15.75"/>
  <cols>
    <col min="10" max="10" width="18.125" customWidth="1"/>
    <col min="13" max="13" width="15.875" customWidth="1"/>
  </cols>
  <sheetData>
    <row r="4" spans="2:13">
      <c r="F4" t="s">
        <v>30</v>
      </c>
      <c r="I4" s="2">
        <v>0.6</v>
      </c>
      <c r="K4" s="8">
        <v>0.4</v>
      </c>
    </row>
    <row r="5" spans="2:13" ht="16.5" thickBot="1"/>
    <row r="6" spans="2:13">
      <c r="B6" s="16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8" t="s">
        <v>41</v>
      </c>
    </row>
    <row r="7" spans="2:13">
      <c r="B7" s="19" t="s">
        <v>14</v>
      </c>
      <c r="C7" s="14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6">
        <f>AVERAGE(D7:H7)</f>
        <v>8.08</v>
      </c>
      <c r="J7" s="15" t="str">
        <f>IF(I7&gt;=8,"EXIMIDO","RINDE EXAMEN")</f>
        <v>EXIMIDO</v>
      </c>
      <c r="K7" s="25"/>
      <c r="L7" s="15"/>
      <c r="M7" s="20"/>
    </row>
    <row r="8" spans="2:13">
      <c r="B8" s="19" t="s">
        <v>16</v>
      </c>
      <c r="C8" s="14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6">
        <f t="shared" ref="I8:I25" si="0">AVERAGE(D8:H8)</f>
        <v>5.4799999999999995</v>
      </c>
      <c r="J8" s="15" t="str">
        <f t="shared" ref="J8:J25" si="1">IF(I8&gt;=8,"EXIMIDO","RINDE EXAMEN")</f>
        <v>RINDE EXAMEN</v>
      </c>
      <c r="K8" s="25">
        <v>8.4</v>
      </c>
      <c r="L8" s="29">
        <f>I8*$I$4+K8*$K$4</f>
        <v>6.6479999999999997</v>
      </c>
      <c r="M8" s="20" t="str">
        <f>IF(L8&gt;=6,"APROBADO","REPROBADO")</f>
        <v>APROBADO</v>
      </c>
    </row>
    <row r="9" spans="2:13">
      <c r="B9" s="19" t="s">
        <v>18</v>
      </c>
      <c r="C9" s="14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6">
        <f t="shared" si="0"/>
        <v>6.9799999999999995</v>
      </c>
      <c r="J9" s="15" t="str">
        <f t="shared" si="1"/>
        <v>RINDE EXAMEN</v>
      </c>
      <c r="K9" s="25">
        <v>9</v>
      </c>
      <c r="L9" s="29">
        <f t="shared" ref="L9:L24" si="2">I9*$I$4+K9*$K$4</f>
        <v>7.7880000000000003</v>
      </c>
      <c r="M9" s="20" t="str">
        <f t="shared" ref="M9:M24" si="3">IF(L9&gt;=6,"APROBADO","REPROBADO")</f>
        <v>APROBADO</v>
      </c>
    </row>
    <row r="10" spans="2:13">
      <c r="B10" s="19" t="s">
        <v>20</v>
      </c>
      <c r="C10" s="14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6">
        <f t="shared" si="0"/>
        <v>6.9</v>
      </c>
      <c r="J10" s="15" t="str">
        <f t="shared" si="1"/>
        <v>RINDE EXAMEN</v>
      </c>
      <c r="K10" s="25">
        <v>7.5</v>
      </c>
      <c r="L10" s="29">
        <f t="shared" si="2"/>
        <v>7.14</v>
      </c>
      <c r="M10" s="20" t="str">
        <f t="shared" si="3"/>
        <v>APROBADO</v>
      </c>
    </row>
    <row r="11" spans="2:13">
      <c r="B11" s="19" t="s">
        <v>22</v>
      </c>
      <c r="C11" s="14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6">
        <f t="shared" si="0"/>
        <v>7.0400000000000009</v>
      </c>
      <c r="J11" s="15" t="str">
        <f t="shared" si="1"/>
        <v>RINDE EXAMEN</v>
      </c>
      <c r="K11" s="25">
        <v>8.1999999999999993</v>
      </c>
      <c r="L11" s="29">
        <f t="shared" si="2"/>
        <v>7.5039999999999996</v>
      </c>
      <c r="M11" s="20" t="str">
        <f t="shared" si="3"/>
        <v>APROBADO</v>
      </c>
    </row>
    <row r="12" spans="2:13">
      <c r="B12" s="19" t="s">
        <v>24</v>
      </c>
      <c r="C12" s="14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6">
        <f t="shared" si="0"/>
        <v>7.62</v>
      </c>
      <c r="J12" s="15" t="str">
        <f t="shared" si="1"/>
        <v>RINDE EXAMEN</v>
      </c>
      <c r="K12" s="25">
        <v>9.5</v>
      </c>
      <c r="L12" s="29">
        <f t="shared" si="2"/>
        <v>8.3719999999999999</v>
      </c>
      <c r="M12" s="20" t="str">
        <f t="shared" si="3"/>
        <v>APROBADO</v>
      </c>
    </row>
    <row r="13" spans="2:13">
      <c r="B13" s="19" t="s">
        <v>26</v>
      </c>
      <c r="C13" s="14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6">
        <f t="shared" si="0"/>
        <v>6.7200000000000006</v>
      </c>
      <c r="J13" s="15" t="str">
        <f t="shared" si="1"/>
        <v>RINDE EXAMEN</v>
      </c>
      <c r="K13" s="25">
        <v>8.5</v>
      </c>
      <c r="L13" s="29">
        <f t="shared" si="2"/>
        <v>7.4320000000000004</v>
      </c>
      <c r="M13" s="20" t="str">
        <f t="shared" si="3"/>
        <v>APROBADO</v>
      </c>
    </row>
    <row r="14" spans="2:13">
      <c r="B14" s="19" t="s">
        <v>28</v>
      </c>
      <c r="C14" s="14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6">
        <f t="shared" si="0"/>
        <v>6.7</v>
      </c>
      <c r="J14" s="15" t="str">
        <f t="shared" si="1"/>
        <v>RINDE EXAMEN</v>
      </c>
      <c r="K14" s="25">
        <v>8.4</v>
      </c>
      <c r="L14" s="29">
        <f t="shared" si="2"/>
        <v>7.38</v>
      </c>
      <c r="M14" s="20" t="str">
        <f t="shared" si="3"/>
        <v>APROBADO</v>
      </c>
    </row>
    <row r="15" spans="2:13">
      <c r="B15" s="19" t="s">
        <v>57</v>
      </c>
      <c r="C15" s="14" t="s">
        <v>42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6">
        <f t="shared" si="0"/>
        <v>8.3800000000000008</v>
      </c>
      <c r="J15" s="15" t="str">
        <f t="shared" si="1"/>
        <v>EXIMIDO</v>
      </c>
      <c r="K15" s="25"/>
      <c r="L15" s="29"/>
      <c r="M15" s="20"/>
    </row>
    <row r="16" spans="2:13">
      <c r="B16" s="19" t="s">
        <v>58</v>
      </c>
      <c r="C16" s="14" t="s">
        <v>43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6">
        <f t="shared" si="0"/>
        <v>7.9599999999999991</v>
      </c>
      <c r="J16" s="15" t="str">
        <f t="shared" si="1"/>
        <v>RINDE EXAMEN</v>
      </c>
      <c r="K16" s="25">
        <v>7.9</v>
      </c>
      <c r="L16" s="29">
        <f t="shared" si="2"/>
        <v>7.9359999999999991</v>
      </c>
      <c r="M16" s="20" t="str">
        <f t="shared" si="3"/>
        <v>APROBADO</v>
      </c>
    </row>
    <row r="17" spans="2:13">
      <c r="B17" s="19" t="s">
        <v>59</v>
      </c>
      <c r="C17" s="14" t="s">
        <v>44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6">
        <f t="shared" si="0"/>
        <v>6.1</v>
      </c>
      <c r="J17" s="15" t="str">
        <f t="shared" si="1"/>
        <v>RINDE EXAMEN</v>
      </c>
      <c r="K17" s="25">
        <v>8.9</v>
      </c>
      <c r="L17" s="29">
        <f t="shared" si="2"/>
        <v>7.2200000000000006</v>
      </c>
      <c r="M17" s="20" t="str">
        <f t="shared" si="3"/>
        <v>APROBADO</v>
      </c>
    </row>
    <row r="18" spans="2:13">
      <c r="B18" s="19" t="s">
        <v>60</v>
      </c>
      <c r="C18" s="14" t="s">
        <v>45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6">
        <f t="shared" si="0"/>
        <v>4.6599999999999993</v>
      </c>
      <c r="J18" s="15" t="str">
        <f t="shared" si="1"/>
        <v>RINDE EXAMEN</v>
      </c>
      <c r="K18" s="25">
        <v>4.5</v>
      </c>
      <c r="L18" s="29">
        <f t="shared" si="2"/>
        <v>4.5959999999999992</v>
      </c>
      <c r="M18" s="20" t="str">
        <f t="shared" si="3"/>
        <v>REPROBADO</v>
      </c>
    </row>
    <row r="19" spans="2:13">
      <c r="B19" s="19" t="s">
        <v>61</v>
      </c>
      <c r="C19" s="14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6">
        <f t="shared" si="0"/>
        <v>8.0400000000000009</v>
      </c>
      <c r="J19" s="15" t="str">
        <f t="shared" si="1"/>
        <v>EXIMIDO</v>
      </c>
      <c r="K19" s="25"/>
      <c r="L19" s="29">
        <f t="shared" si="2"/>
        <v>4.8240000000000007</v>
      </c>
      <c r="M19" s="20" t="str">
        <f t="shared" si="3"/>
        <v>REPROBADO</v>
      </c>
    </row>
    <row r="20" spans="2:13">
      <c r="B20" s="19" t="s">
        <v>62</v>
      </c>
      <c r="C20" s="14" t="s">
        <v>46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6">
        <f t="shared" si="0"/>
        <v>4.4800000000000004</v>
      </c>
      <c r="J20" s="15" t="str">
        <f t="shared" si="1"/>
        <v>RINDE EXAMEN</v>
      </c>
      <c r="K20" s="25">
        <v>4.8</v>
      </c>
      <c r="L20" s="29">
        <f t="shared" si="2"/>
        <v>4.6080000000000005</v>
      </c>
      <c r="M20" s="20" t="str">
        <f t="shared" si="3"/>
        <v>REPROBADO</v>
      </c>
    </row>
    <row r="21" spans="2:13">
      <c r="B21" s="19" t="s">
        <v>63</v>
      </c>
      <c r="C21" s="14" t="s">
        <v>47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6">
        <f t="shared" si="0"/>
        <v>4.16</v>
      </c>
      <c r="J21" s="15" t="str">
        <f t="shared" si="1"/>
        <v>RINDE EXAMEN</v>
      </c>
      <c r="K21" s="25">
        <v>5.5</v>
      </c>
      <c r="L21" s="29">
        <f t="shared" si="2"/>
        <v>4.6959999999999997</v>
      </c>
      <c r="M21" s="20" t="str">
        <f t="shared" si="3"/>
        <v>REPROBADO</v>
      </c>
    </row>
    <row r="22" spans="2:13">
      <c r="B22" s="19" t="s">
        <v>64</v>
      </c>
      <c r="C22" s="14" t="s">
        <v>48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6">
        <f t="shared" si="0"/>
        <v>6.7799999999999994</v>
      </c>
      <c r="J22" s="15" t="str">
        <f t="shared" si="1"/>
        <v>RINDE EXAMEN</v>
      </c>
      <c r="K22" s="25">
        <v>9.4</v>
      </c>
      <c r="L22" s="29">
        <f t="shared" si="2"/>
        <v>7.8279999999999994</v>
      </c>
      <c r="M22" s="20" t="str">
        <f t="shared" si="3"/>
        <v>APROBADO</v>
      </c>
    </row>
    <row r="23" spans="2:13">
      <c r="B23" s="19" t="s">
        <v>65</v>
      </c>
      <c r="C23" s="14" t="s">
        <v>49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26">
        <f t="shared" si="0"/>
        <v>8.58</v>
      </c>
      <c r="J23" s="15" t="str">
        <f t="shared" si="1"/>
        <v>EXIMIDO</v>
      </c>
      <c r="K23" s="25"/>
      <c r="L23" s="29"/>
      <c r="M23" s="20"/>
    </row>
    <row r="24" spans="2:13">
      <c r="B24" s="19" t="s">
        <v>66</v>
      </c>
      <c r="C24" s="14" t="s">
        <v>50</v>
      </c>
      <c r="D24" s="26">
        <v>0</v>
      </c>
      <c r="E24" s="26">
        <v>7</v>
      </c>
      <c r="F24" s="26">
        <v>1.2</v>
      </c>
      <c r="G24" s="26">
        <v>3</v>
      </c>
      <c r="H24" s="26">
        <v>1.2</v>
      </c>
      <c r="I24" s="26">
        <f t="shared" si="0"/>
        <v>2.4799999999999995</v>
      </c>
      <c r="J24" s="15" t="str">
        <f t="shared" si="1"/>
        <v>RINDE EXAMEN</v>
      </c>
      <c r="K24" s="25">
        <v>4.3</v>
      </c>
      <c r="L24" s="29">
        <f t="shared" si="2"/>
        <v>3.2079999999999997</v>
      </c>
      <c r="M24" s="20" t="str">
        <f t="shared" si="3"/>
        <v>REPROBADO</v>
      </c>
    </row>
    <row r="25" spans="2:13" ht="16.5" thickBot="1">
      <c r="B25" s="21" t="s">
        <v>67</v>
      </c>
      <c r="C25" s="22" t="s">
        <v>51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8">
        <f t="shared" si="0"/>
        <v>8.379999999999999</v>
      </c>
      <c r="J25" s="15" t="str">
        <f t="shared" si="1"/>
        <v>EXIMIDO</v>
      </c>
      <c r="K25" s="27"/>
      <c r="L25" s="23"/>
      <c r="M25" s="24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2025-04-29T14:36:23Z</dcterms:modified>
</cp:coreProperties>
</file>