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29"/>
  <c r="I30"/>
  <c r="I31"/>
  <c r="I32"/>
  <c r="I33"/>
  <c r="I34"/>
  <c r="I35"/>
  <c r="I36"/>
  <c r="H30"/>
  <c r="H31"/>
  <c r="H32"/>
  <c r="H33"/>
  <c r="H34"/>
  <c r="H35"/>
  <c r="H36"/>
  <c r="H29"/>
  <c r="H34" i="1"/>
  <c r="H33"/>
  <c r="H32"/>
  <c r="H31"/>
  <c r="H30"/>
  <c r="H27"/>
  <c r="H28"/>
  <c r="H29"/>
</calcChain>
</file>

<file path=xl/sharedStrings.xml><?xml version="1.0" encoding="utf-8"?>
<sst xmlns="http://schemas.openxmlformats.org/spreadsheetml/2006/main" count="72" uniqueCount="39">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</sst>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2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6" fillId="0" borderId="0" xfId="0" applyNumberFormat="1" applyFont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172" fontId="0" fillId="0" borderId="0" xfId="1" applyNumberFormat="1" applyFont="1" applyAlignment="1">
      <alignment horizontal="center" vertical="center"/>
    </xf>
    <xf numFmtId="172" fontId="0" fillId="0" borderId="0" xfId="0" applyNumberFormat="1" applyAlignment="1">
      <alignment horizontal="center" vertical="center"/>
    </xf>
  </cellXfs>
  <cellStyles count="2">
    <cellStyle name="Moneda" xfId="1" builtinId="4"/>
    <cellStyle name="Normal" xfId="0" builtinId="0"/>
  </cellStyles>
  <dxfs count="8">
    <dxf>
      <fill>
        <patternFill>
          <bgColor rgb="FF00B050"/>
        </patternFill>
      </fill>
    </dxf>
    <dxf>
      <font>
        <condense val="0"/>
        <extend val="0"/>
        <color rgb="FF9C0006"/>
      </font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2</xdr:row>
      <xdr:rowOff>180975</xdr:rowOff>
    </xdr:from>
    <xdr:to>
      <xdr:col>9</xdr:col>
      <xdr:colOff>57150</xdr:colOff>
      <xdr:row>20</xdr:row>
      <xdr:rowOff>95250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350" y="581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466725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B7" workbookViewId="0">
      <selection activeCell="H29" sqref="H29:H3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10" t="s">
        <v>1</v>
      </c>
      <c r="L4" s="7"/>
      <c r="M4" s="7"/>
      <c r="N4" s="7"/>
      <c r="O4" s="7"/>
      <c r="P4" s="7"/>
      <c r="Q4" s="7"/>
      <c r="R4" s="7"/>
      <c r="S4" s="7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9" t="s">
        <v>2</v>
      </c>
      <c r="L5" s="7"/>
      <c r="M5" s="7"/>
      <c r="N5" s="7"/>
      <c r="O5" s="7"/>
      <c r="P5" s="7"/>
      <c r="Q5" s="7"/>
      <c r="R5" s="7"/>
      <c r="S5" s="7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9" t="s">
        <v>3</v>
      </c>
      <c r="L6" s="9"/>
      <c r="M6" s="9"/>
      <c r="N6" s="9"/>
      <c r="O6" s="9"/>
      <c r="P6" s="9"/>
      <c r="Q6" s="9"/>
      <c r="R6" s="9"/>
      <c r="S6" s="9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9" t="s">
        <v>4</v>
      </c>
      <c r="L7" s="9"/>
      <c r="M7" s="9"/>
      <c r="N7" s="9"/>
      <c r="O7" s="9"/>
      <c r="P7" s="9"/>
      <c r="Q7" s="9"/>
      <c r="R7" s="9"/>
      <c r="S7" s="9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9" t="s">
        <v>5</v>
      </c>
      <c r="L8" s="9"/>
      <c r="M8" s="9"/>
      <c r="N8" s="9"/>
      <c r="O8" s="9"/>
      <c r="P8" s="9"/>
      <c r="Q8" s="9"/>
      <c r="R8" s="9"/>
      <c r="S8" s="9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9" t="s">
        <v>6</v>
      </c>
      <c r="L9" s="9"/>
      <c r="M9" s="9"/>
      <c r="N9" s="9"/>
      <c r="O9" s="9"/>
      <c r="P9" s="9"/>
      <c r="Q9" s="9"/>
      <c r="R9" s="9"/>
      <c r="S9" s="9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1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4">
        <v>0.35</v>
      </c>
      <c r="E25" s="14">
        <v>0.25</v>
      </c>
      <c r="F25" s="14">
        <v>0.1</v>
      </c>
      <c r="G25" s="14">
        <v>0.3</v>
      </c>
    </row>
    <row r="26" spans="1:11" ht="25.5" customHeight="1" thickBot="1">
      <c r="B26" s="15" t="s">
        <v>7</v>
      </c>
      <c r="C26" s="16" t="s">
        <v>7</v>
      </c>
      <c r="D26" s="16" t="s">
        <v>7</v>
      </c>
      <c r="E26" s="16" t="s">
        <v>7</v>
      </c>
      <c r="F26" s="16" t="s">
        <v>7</v>
      </c>
      <c r="G26" s="16" t="s">
        <v>7</v>
      </c>
      <c r="H26" s="17" t="s">
        <v>7</v>
      </c>
    </row>
    <row r="27" spans="1:11" ht="21" customHeight="1" thickBot="1">
      <c r="B27" s="18" t="s">
        <v>14</v>
      </c>
      <c r="C27" s="18" t="s">
        <v>15</v>
      </c>
      <c r="D27" s="18">
        <v>8.6999999999999993</v>
      </c>
      <c r="E27" s="18">
        <v>7.8</v>
      </c>
      <c r="F27" s="18">
        <v>6.9</v>
      </c>
      <c r="G27" s="18">
        <v>8.9</v>
      </c>
      <c r="H27" s="19">
        <f>AVERAGE(D27*$D$25+E27*$E$25+F27*$F$25+ G27*$G$25)</f>
        <v>8.3550000000000004</v>
      </c>
    </row>
    <row r="28" spans="1:11" ht="21" customHeight="1" thickBot="1">
      <c r="B28" s="18" t="s">
        <v>22</v>
      </c>
      <c r="C28" s="18" t="s">
        <v>23</v>
      </c>
      <c r="D28" s="18">
        <v>8.9</v>
      </c>
      <c r="E28" s="18">
        <v>8</v>
      </c>
      <c r="F28" s="18">
        <v>8.9</v>
      </c>
      <c r="G28" s="18">
        <v>6.7</v>
      </c>
      <c r="H28" s="19">
        <f>AVERAGE(D28*$D$25+E28*$E$25+F28*$F$25+ G28*$G$25)</f>
        <v>8.0150000000000006</v>
      </c>
    </row>
    <row r="29" spans="1:11" ht="21" customHeight="1" thickBot="1">
      <c r="B29" s="18" t="s">
        <v>8</v>
      </c>
      <c r="C29" s="18" t="s">
        <v>9</v>
      </c>
      <c r="D29" s="18">
        <v>8</v>
      </c>
      <c r="E29" s="18">
        <v>9.5</v>
      </c>
      <c r="F29" s="18">
        <v>5.8</v>
      </c>
      <c r="G29" s="18">
        <v>7.5</v>
      </c>
      <c r="H29" s="19">
        <f>AVERAGE(D29*$D$25+E29*$E$25+F29*$F$25+ G29*$G$25)</f>
        <v>8.004999999999999</v>
      </c>
    </row>
    <row r="30" spans="1:11" ht="21" customHeight="1" thickBot="1">
      <c r="B30" s="18" t="s">
        <v>10</v>
      </c>
      <c r="C30" s="18" t="s">
        <v>11</v>
      </c>
      <c r="D30" s="18">
        <v>5.7</v>
      </c>
      <c r="E30" s="18">
        <v>8.8000000000000007</v>
      </c>
      <c r="F30" s="18">
        <v>6.8</v>
      </c>
      <c r="G30" s="18">
        <v>8.9</v>
      </c>
      <c r="H30" s="19">
        <f t="shared" ref="H30:H34" si="0">AVERAGE(D30*$D$25+E30*$E$25+F30*$F$25+ G30*$G$25)</f>
        <v>7.5449999999999999</v>
      </c>
    </row>
    <row r="31" spans="1:11" ht="21" customHeight="1" thickBot="1">
      <c r="B31" s="18" t="s">
        <v>16</v>
      </c>
      <c r="C31" s="18" t="s">
        <v>17</v>
      </c>
      <c r="D31" s="18">
        <v>5.9</v>
      </c>
      <c r="E31" s="18">
        <v>6.9</v>
      </c>
      <c r="F31" s="18">
        <v>7.9</v>
      </c>
      <c r="G31" s="18">
        <v>7.9</v>
      </c>
      <c r="H31" s="19">
        <f t="shared" si="0"/>
        <v>6.95</v>
      </c>
    </row>
    <row r="32" spans="1:11" ht="21" customHeight="1" thickBot="1">
      <c r="B32" s="18" t="s">
        <v>18</v>
      </c>
      <c r="C32" s="18" t="s">
        <v>19</v>
      </c>
      <c r="D32" s="18">
        <v>5.8</v>
      </c>
      <c r="E32" s="18">
        <v>7.9</v>
      </c>
      <c r="F32" s="18">
        <v>8.9</v>
      </c>
      <c r="G32" s="18">
        <v>6.8</v>
      </c>
      <c r="H32" s="19">
        <f t="shared" si="0"/>
        <v>6.9349999999999996</v>
      </c>
    </row>
    <row r="33" spans="2:8" ht="21" customHeight="1" thickBot="1">
      <c r="B33" s="18" t="s">
        <v>20</v>
      </c>
      <c r="C33" s="18" t="s">
        <v>21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 t="shared" si="0"/>
        <v>6.84</v>
      </c>
    </row>
    <row r="34" spans="2:8" ht="21" customHeight="1" thickBot="1">
      <c r="B34" s="18" t="s">
        <v>12</v>
      </c>
      <c r="C34" s="18" t="s">
        <v>13</v>
      </c>
      <c r="D34" s="18">
        <v>6.8</v>
      </c>
      <c r="E34" s="18">
        <v>6.7</v>
      </c>
      <c r="F34" s="18">
        <v>7.8</v>
      </c>
      <c r="G34" s="18">
        <v>5.8</v>
      </c>
      <c r="H34" s="19">
        <f t="shared" si="0"/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H34">
    <cfRule type="cellIs" dxfId="6" priority="3" operator="lessThan">
      <formula>6</formula>
    </cfRule>
  </conditionalFormatting>
  <conditionalFormatting sqref="K31">
    <cfRule type="cellIs" dxfId="5" priority="2" operator="greaterThan">
      <formula>8</formula>
    </cfRule>
  </conditionalFormatting>
  <conditionalFormatting sqref="H27:H34">
    <cfRule type="cellIs" dxfId="2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K26" sqref="K26:K27"/>
    </sheetView>
  </sheetViews>
  <sheetFormatPr baseColWidth="10" defaultRowHeight="15.75"/>
  <cols>
    <col min="7" max="7" width="14.125" bestFit="1" customWidth="1"/>
    <col min="8" max="8" width="15.375" bestFit="1" customWidth="1"/>
    <col min="9" max="9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7"/>
      <c r="P5" s="7"/>
      <c r="Q5" s="7"/>
      <c r="R5" s="7"/>
      <c r="S5" s="7"/>
      <c r="T5" s="7"/>
      <c r="U5" s="7"/>
      <c r="V5" s="7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8" t="s">
        <v>1</v>
      </c>
      <c r="P6" s="7"/>
      <c r="Q6" s="7"/>
      <c r="R6" s="7"/>
      <c r="S6" s="7"/>
      <c r="T6" s="7"/>
      <c r="U6" s="7"/>
      <c r="V6" s="7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7"/>
      <c r="P7" s="7"/>
      <c r="Q7" s="7"/>
      <c r="R7" s="7"/>
      <c r="S7" s="7"/>
      <c r="T7" s="7"/>
      <c r="U7" s="7"/>
      <c r="V7" s="7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9" t="s">
        <v>34</v>
      </c>
      <c r="P8" s="9"/>
      <c r="Q8" s="9"/>
      <c r="R8" s="9"/>
      <c r="S8" s="9"/>
      <c r="T8" s="9"/>
      <c r="U8" s="9"/>
      <c r="V8" s="7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9" t="s">
        <v>35</v>
      </c>
      <c r="P9" s="9"/>
      <c r="Q9" s="9"/>
      <c r="R9" s="9"/>
      <c r="S9" s="9"/>
      <c r="T9" s="9"/>
      <c r="U9" s="9"/>
      <c r="V9" s="7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9" t="s">
        <v>36</v>
      </c>
      <c r="P10" s="9"/>
      <c r="Q10" s="9"/>
      <c r="R10" s="9"/>
      <c r="S10" s="9"/>
      <c r="T10" s="9"/>
      <c r="U10" s="9"/>
      <c r="V10" s="7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9" t="s">
        <v>37</v>
      </c>
      <c r="P11" s="9"/>
      <c r="Q11" s="9"/>
      <c r="R11" s="9"/>
      <c r="S11" s="9"/>
      <c r="T11" s="9"/>
      <c r="U11" s="9"/>
      <c r="V11" s="7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9" t="s">
        <v>38</v>
      </c>
      <c r="P12" s="9"/>
      <c r="Q12" s="9"/>
      <c r="R12" s="9"/>
      <c r="S12" s="9"/>
      <c r="T12" s="9"/>
      <c r="U12" s="9"/>
      <c r="V12" s="7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7"/>
      <c r="P13" s="7"/>
      <c r="Q13" s="7"/>
      <c r="R13" s="7"/>
      <c r="S13" s="7"/>
      <c r="T13" s="7"/>
      <c r="U13" s="7"/>
      <c r="V13" s="7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24</v>
      </c>
      <c r="G24" s="5">
        <v>7.0000000000000007E-2</v>
      </c>
      <c r="H24" s="2"/>
    </row>
    <row r="25" spans="1:14">
      <c r="F25" s="4" t="s">
        <v>25</v>
      </c>
      <c r="G25" s="5">
        <v>0.08</v>
      </c>
      <c r="H25" s="2"/>
    </row>
    <row r="26" spans="1:14">
      <c r="F26" s="4" t="s">
        <v>26</v>
      </c>
      <c r="G26" s="5">
        <v>0.12</v>
      </c>
      <c r="H26" s="2"/>
    </row>
    <row r="27" spans="1:14">
      <c r="G27" s="2"/>
      <c r="H27" s="2"/>
    </row>
    <row r="28" spans="1:14" ht="27.75" customHeight="1">
      <c r="C28" s="20" t="s">
        <v>27</v>
      </c>
      <c r="D28" s="20"/>
      <c r="E28" s="22" t="s">
        <v>28</v>
      </c>
      <c r="F28" s="21" t="s">
        <v>29</v>
      </c>
      <c r="G28" s="21" t="s">
        <v>30</v>
      </c>
      <c r="H28" s="22" t="s">
        <v>31</v>
      </c>
      <c r="I28" s="22" t="s">
        <v>32</v>
      </c>
      <c r="J28" s="21" t="s">
        <v>26</v>
      </c>
      <c r="K28" s="22" t="s">
        <v>33</v>
      </c>
    </row>
    <row r="29" spans="1:14">
      <c r="C29" s="6" t="s">
        <v>8</v>
      </c>
      <c r="D29" s="6" t="s">
        <v>9</v>
      </c>
      <c r="E29" s="6" t="s">
        <v>24</v>
      </c>
      <c r="F29" s="6">
        <v>2</v>
      </c>
      <c r="G29" s="23">
        <v>680000</v>
      </c>
      <c r="H29" s="24">
        <f>(G29+10%*F29*G29)</f>
        <v>816000</v>
      </c>
      <c r="I29" s="24">
        <f>IF(E29="fonasa",(H29*$G$24),(H29*$G$25))</f>
        <v>57120.000000000007</v>
      </c>
      <c r="J29" s="24">
        <f>H29*12%</f>
        <v>97920</v>
      </c>
      <c r="K29" s="24">
        <f>H29-I29-J29</f>
        <v>660960</v>
      </c>
    </row>
    <row r="30" spans="1:14">
      <c r="C30" s="6" t="s">
        <v>10</v>
      </c>
      <c r="D30" s="6" t="s">
        <v>11</v>
      </c>
      <c r="E30" s="6" t="s">
        <v>25</v>
      </c>
      <c r="F30" s="6">
        <v>3</v>
      </c>
      <c r="G30" s="23">
        <v>780000</v>
      </c>
      <c r="H30" s="24">
        <f t="shared" ref="H30:H36" si="0">(G30+10%*F30*G30)</f>
        <v>1014000</v>
      </c>
      <c r="I30" s="24">
        <f t="shared" ref="I30:I36" si="1">IF(E30="fonasa",(H30*$G$24),(H30*$G$25))</f>
        <v>81120</v>
      </c>
      <c r="J30" s="24">
        <f t="shared" ref="J30:J36" si="2">H30*12%</f>
        <v>121680</v>
      </c>
      <c r="K30" s="24">
        <f t="shared" ref="K30:K36" si="3">H30-I30-J30</f>
        <v>811200</v>
      </c>
    </row>
    <row r="31" spans="1:14">
      <c r="C31" s="6" t="s">
        <v>12</v>
      </c>
      <c r="D31" s="6" t="s">
        <v>13</v>
      </c>
      <c r="E31" s="6" t="s">
        <v>25</v>
      </c>
      <c r="F31" s="6">
        <v>1</v>
      </c>
      <c r="G31" s="23">
        <v>1200000</v>
      </c>
      <c r="H31" s="24">
        <f t="shared" si="0"/>
        <v>1320000</v>
      </c>
      <c r="I31" s="24">
        <f t="shared" si="1"/>
        <v>105600</v>
      </c>
      <c r="J31" s="24">
        <f t="shared" si="2"/>
        <v>158400</v>
      </c>
      <c r="K31" s="24">
        <f t="shared" si="3"/>
        <v>1056000</v>
      </c>
    </row>
    <row r="32" spans="1:14">
      <c r="C32" s="6" t="s">
        <v>14</v>
      </c>
      <c r="D32" s="6" t="s">
        <v>15</v>
      </c>
      <c r="E32" s="6" t="s">
        <v>24</v>
      </c>
      <c r="F32" s="6">
        <v>3</v>
      </c>
      <c r="G32" s="23">
        <v>890000</v>
      </c>
      <c r="H32" s="24">
        <f t="shared" si="0"/>
        <v>1157000</v>
      </c>
      <c r="I32" s="24">
        <f t="shared" si="1"/>
        <v>80990.000000000015</v>
      </c>
      <c r="J32" s="24">
        <f t="shared" si="2"/>
        <v>138840</v>
      </c>
      <c r="K32" s="24">
        <f t="shared" si="3"/>
        <v>937170</v>
      </c>
    </row>
    <row r="33" spans="3:11">
      <c r="C33" s="6" t="s">
        <v>16</v>
      </c>
      <c r="D33" s="6" t="s">
        <v>17</v>
      </c>
      <c r="E33" s="6" t="s">
        <v>24</v>
      </c>
      <c r="F33" s="6">
        <v>2</v>
      </c>
      <c r="G33" s="23">
        <v>680000</v>
      </c>
      <c r="H33" s="24">
        <f t="shared" si="0"/>
        <v>816000</v>
      </c>
      <c r="I33" s="24">
        <f t="shared" si="1"/>
        <v>57120.000000000007</v>
      </c>
      <c r="J33" s="24">
        <f t="shared" si="2"/>
        <v>97920</v>
      </c>
      <c r="K33" s="24">
        <f t="shared" si="3"/>
        <v>660960</v>
      </c>
    </row>
    <row r="34" spans="3:11">
      <c r="C34" s="6" t="s">
        <v>18</v>
      </c>
      <c r="D34" s="6" t="s">
        <v>19</v>
      </c>
      <c r="E34" s="6" t="s">
        <v>25</v>
      </c>
      <c r="F34" s="6">
        <v>4</v>
      </c>
      <c r="G34" s="23">
        <v>580000</v>
      </c>
      <c r="H34" s="24">
        <f t="shared" si="0"/>
        <v>812000</v>
      </c>
      <c r="I34" s="24">
        <f t="shared" si="1"/>
        <v>64960</v>
      </c>
      <c r="J34" s="24">
        <f t="shared" si="2"/>
        <v>97440</v>
      </c>
      <c r="K34" s="24">
        <f t="shared" si="3"/>
        <v>649600</v>
      </c>
    </row>
    <row r="35" spans="3:11">
      <c r="C35" s="6" t="s">
        <v>20</v>
      </c>
      <c r="D35" s="6" t="s">
        <v>21</v>
      </c>
      <c r="E35" s="6" t="s">
        <v>25</v>
      </c>
      <c r="F35" s="6">
        <v>3</v>
      </c>
      <c r="G35" s="23">
        <v>780000</v>
      </c>
      <c r="H35" s="24">
        <f t="shared" si="0"/>
        <v>1014000</v>
      </c>
      <c r="I35" s="24">
        <f t="shared" si="1"/>
        <v>81120</v>
      </c>
      <c r="J35" s="24">
        <f t="shared" si="2"/>
        <v>121680</v>
      </c>
      <c r="K35" s="24">
        <f t="shared" si="3"/>
        <v>811200</v>
      </c>
    </row>
    <row r="36" spans="3:11">
      <c r="C36" s="6" t="s">
        <v>22</v>
      </c>
      <c r="D36" s="6" t="s">
        <v>23</v>
      </c>
      <c r="E36" s="6" t="s">
        <v>25</v>
      </c>
      <c r="F36" s="6">
        <v>5</v>
      </c>
      <c r="G36" s="23">
        <v>890000</v>
      </c>
      <c r="H36" s="24">
        <f t="shared" si="0"/>
        <v>1335000</v>
      </c>
      <c r="I36" s="24">
        <f t="shared" si="1"/>
        <v>106800</v>
      </c>
      <c r="J36" s="24">
        <f t="shared" si="2"/>
        <v>160200</v>
      </c>
      <c r="K36" s="24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2022-04-06T12:49:31Z</dcterms:modified>
</cp:coreProperties>
</file>