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Users\fdesc\OneDrive\Escritorio\OOEE_CCASS\BRIEFING_FDS\"/>
    </mc:Choice>
  </mc:AlternateContent>
  <xr:revisionPtr revIDLastSave="0" documentId="13_ncr:1_{264B5933-9DE8-43F5-8341-25C0C16A6C28}" xr6:coauthVersionLast="47" xr6:coauthVersionMax="47" xr10:uidLastSave="{00000000-0000-0000-0000-000000000000}"/>
  <bookViews>
    <workbookView xWindow="-110" yWindow="-110" windowWidth="19420" windowHeight="10300" xr2:uid="{00000000-000D-0000-FFFF-FFFF00000000}"/>
  </bookViews>
  <sheets>
    <sheet name="BRIEFING" sheetId="1" r:id="rId1"/>
    <sheet name="MRO FUERZA" sheetId="2" r:id="rId2"/>
    <sheet name="MRO MISION" sheetId="3" r:id="rId3"/>
    <sheet name="CRONOGRAMA" sheetId="4" r:id="rId4"/>
    <sheet name="TIS" sheetId="5" r:id="rId5"/>
    <sheet name="PLASTIFICAR" sheetId="6" r:id="rId6"/>
    <sheet name="CALCULO FOTO"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 i="5" l="1"/>
  <c r="C17" i="5" s="1"/>
  <c r="E17" i="5" s="1"/>
  <c r="C20" i="5"/>
  <c r="E20" i="5" s="1"/>
  <c r="C19" i="5"/>
  <c r="E19" i="5" s="1"/>
  <c r="C18" i="5"/>
  <c r="E18" i="5" s="1"/>
  <c r="E22" i="5" l="1"/>
  <c r="E24" i="5" s="1"/>
  <c r="E7" i="5"/>
  <c r="E6" i="5"/>
  <c r="E5" i="5"/>
  <c r="E4" i="5"/>
  <c r="E9" i="5" l="1"/>
  <c r="E11" i="5" s="1"/>
</calcChain>
</file>

<file path=xl/sharedStrings.xml><?xml version="1.0" encoding="utf-8"?>
<sst xmlns="http://schemas.openxmlformats.org/spreadsheetml/2006/main" count="415" uniqueCount="302">
  <si>
    <t>TAREA</t>
  </si>
  <si>
    <t>FECHA</t>
  </si>
  <si>
    <t>SITUACIÓN</t>
  </si>
  <si>
    <t>ASPECTOS RELEVANTES DEL ESPACIO DE BATALLA</t>
  </si>
  <si>
    <t>METEOROLOGÍA</t>
  </si>
  <si>
    <t xml:space="preserve">VIENTO </t>
  </si>
  <si>
    <t>MAR</t>
  </si>
  <si>
    <t>ALTURA OLA</t>
  </si>
  <si>
    <t>DIRECCIÓN OLA</t>
  </si>
  <si>
    <t>ESTADO DE MAR</t>
  </si>
  <si>
    <t>MAREA</t>
  </si>
  <si>
    <t>APROVECHAMIENTO O MITIGACIÓN</t>
  </si>
  <si>
    <t>TRÁFICO ESPERADO DE NAVES</t>
  </si>
  <si>
    <t>ASPECTO</t>
  </si>
  <si>
    <t>BM</t>
  </si>
  <si>
    <t>PESQUEROS</t>
  </si>
  <si>
    <t>BUQUES FONDEADOS</t>
  </si>
  <si>
    <t>PUNTOS NOTABLES</t>
  </si>
  <si>
    <t>OBSERVACIÓN</t>
  </si>
  <si>
    <t>CONTRADETECCIÓN</t>
  </si>
  <si>
    <t>DISTANCIA STAND OFF</t>
  </si>
  <si>
    <t>5,000 YARDAS</t>
  </si>
  <si>
    <t>HELICÓPTERO (ADS)</t>
  </si>
  <si>
    <t>AVIÓN DE EXPLORACIÓN SB PASIVA</t>
  </si>
  <si>
    <t>AVIÓN DE EXPLORACIÓN SB ACTIVA</t>
  </si>
  <si>
    <t>1,500 YARDAS</t>
  </si>
  <si>
    <t>4,000 YARDAS</t>
  </si>
  <si>
    <t>1,000 YARDAS</t>
  </si>
  <si>
    <t>ACCIONES PREPLANEADAS</t>
  </si>
  <si>
    <t>ANTE CONTRADETECCIÓN</t>
  </si>
  <si>
    <t>EMBARCACIÓN MENOR PESQUERO</t>
  </si>
  <si>
    <t>ASPECTOS RELEVANTES DE LA AMENAZA</t>
  </si>
  <si>
    <t>CURVA</t>
  </si>
  <si>
    <t>MPE</t>
  </si>
  <si>
    <t>MPEV</t>
  </si>
  <si>
    <t>MÁXIMA</t>
  </si>
  <si>
    <t>MÍNIMA</t>
  </si>
  <si>
    <t>PRIORIDADES</t>
  </si>
  <si>
    <t>1.- SEGURIDAD DEL PERSONAL Y MATERIAL.</t>
  </si>
  <si>
    <t>2.- NO SER DETECTADO.</t>
  </si>
  <si>
    <t>3.- CUMPLIMIENTO DE LA MISIÓN.</t>
  </si>
  <si>
    <t>CURSOS DE ACCIÓN DEL ENEMIGO</t>
  </si>
  <si>
    <t>CRITERIOS PARA EL NO GO</t>
  </si>
  <si>
    <t>CONTROLES ESPECIALES A APLICARSE EN EL DESARROLLO DE LA OPERACIÓN</t>
  </si>
  <si>
    <t>FONDO</t>
  </si>
  <si>
    <t>CA</t>
  </si>
  <si>
    <t>FA</t>
  </si>
  <si>
    <t>BG</t>
  </si>
  <si>
    <t>PQ</t>
  </si>
  <si>
    <t>SS</t>
  </si>
  <si>
    <t>PREDICCIÓN DE DISTANCIA (KYDS)</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</si>
  <si>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</si>
  <si>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</si>
  <si>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</si>
  <si>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</si>
  <si>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</si>
  <si>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</si>
  <si>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</si>
  <si>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</si>
  <si>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</si>
  <si>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</si>
  <si>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</si>
  <si>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</si>
  <si>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</si>
  <si>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</si>
  <si>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</si>
  <si>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</si>
  <si>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</si>
  <si>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MODERADO</t>
  </si>
  <si>
    <t>COLISIÓN CON BUQUES FONDEADOS.</t>
  </si>
  <si>
    <t>BUQUES FONDEADOS EN EL TRACK O EN CERCANÍAS DE ESTE.</t>
  </si>
  <si>
    <t>IMPROBABLE</t>
  </si>
  <si>
    <t>C.I MODERADO</t>
  </si>
  <si>
    <t>1.- SS NAVEGA A PP, EFECTUANDO RUTINA DE PERISCOPIO.
2.- CORTE MAE A REQUERIMIENTO.</t>
  </si>
  <si>
    <t>MENOR</t>
  </si>
  <si>
    <t>COLISIÓN CON BUQUES O EMBARCACIONES.</t>
  </si>
  <si>
    <t>NECESIDAD DE AFLORAR DE EMERGENCIA.</t>
  </si>
  <si>
    <t>LANZAMIENTO DE BENGALA ROJA ANTES DE AFLORAR.</t>
  </si>
  <si>
    <t>FALTA DE CONTROL DEL PANORAMA TÁCTICO.</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</si>
  <si>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</si>
  <si>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</si>
  <si>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</si>
  <si>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</si>
  <si>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</si>
  <si>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</si>
  <si>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</si>
  <si>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</si>
  <si>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</si>
  <si>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</si>
  <si>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</si>
  <si>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</si>
  <si>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</si>
  <si>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</si>
  <si>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PRESENCIA DE UNIDADES MARÍTIMAS EN LA BAHÍA.</t>
  </si>
  <si>
    <t>CONTRADETECCIÓN VISUAL.</t>
  </si>
  <si>
    <t>PRESENCIA DE UUCC CON CAPACIDAD A/S EN LA BAHÍA.</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</si>
  <si>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</si>
  <si>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</si>
  <si>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</si>
  <si>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</si>
  <si>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</si>
  <si>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</si>
  <si>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CONTRADETECCIÓN VISUAL/SONAR.</t>
  </si>
  <si>
    <t xml:space="preserve">NO ESTABLECER GUARDIA DE PERISCOPIO A MENOS DE 10 KYDS. </t>
  </si>
  <si>
    <t>MODO DE OBTENCIÓN DE INTELIGENCIA</t>
  </si>
  <si>
    <t>PUNTO</t>
  </si>
  <si>
    <t>ACTIVIDAD</t>
  </si>
  <si>
    <t>OBSERVACIONES</t>
  </si>
  <si>
    <t>MÁSTIL</t>
  </si>
  <si>
    <t>TIEMPO</t>
  </si>
  <si>
    <t>PA</t>
  </si>
  <si>
    <t>VUELTA HORIZONTE</t>
  </si>
  <si>
    <t>CANTIDAD</t>
  </si>
  <si>
    <t>TOTAL</t>
  </si>
  <si>
    <t>TIEMPO TOTAL</t>
  </si>
  <si>
    <t>MOV</t>
  </si>
  <si>
    <t>1RA. ETAPA</t>
  </si>
  <si>
    <t>SIT + AIS</t>
  </si>
  <si>
    <t>FOTOGRAFÍA</t>
  </si>
  <si>
    <t>TIS</t>
  </si>
  <si>
    <t>VENTANA TIEMPO</t>
  </si>
  <si>
    <t>EMPLEO DE SENSORES</t>
  </si>
  <si>
    <t>INSTRUCCIONES ESPECIALES</t>
  </si>
  <si>
    <t>BUQUE DE GUERRA FFG (HMS)</t>
  </si>
  <si>
    <t>1.- BAJAR A PS, AJUSTAR AV4.</t>
  </si>
  <si>
    <t>PREDICCIÓN DE DISTANCIA</t>
  </si>
  <si>
    <t>BUQUE DE GUERRA VISUAL</t>
  </si>
  <si>
    <t>3,000 YARDAS</t>
  </si>
  <si>
    <t>LSG / LSR / OPV</t>
  </si>
  <si>
    <t>DISTANCIAS CONTRADETECCIÓN Y STAND OFF</t>
  </si>
  <si>
    <t>VIDEO</t>
  </si>
  <si>
    <t>Distancia</t>
  </si>
  <si>
    <t>Velocidad</t>
  </si>
  <si>
    <t>MN</t>
  </si>
  <si>
    <t>NDS</t>
  </si>
  <si>
    <t>Min</t>
  </si>
  <si>
    <t>min</t>
  </si>
  <si>
    <t>VHS</t>
  </si>
  <si>
    <t>IVH PA</t>
  </si>
  <si>
    <t>INGRESAR</t>
  </si>
  <si>
    <t>APRECIACIÓN INTELIGENCIA DE LA AMENAZA</t>
  </si>
  <si>
    <t>NO HAY</t>
  </si>
  <si>
    <t>NEGATIVA</t>
  </si>
  <si>
    <t>ARENA, FANGO Y ROCA</t>
  </si>
  <si>
    <t>SONOBOYAS/HELICÓPTEROS (ADS)</t>
  </si>
  <si>
    <t>COLISIÓN CON UNIDADES DE SUPERFICIE AL TENER QUE SUBIR POR EMERGENCIA A PP.</t>
  </si>
  <si>
    <t>1.- NAVEGACIÓN PROGRAMADA PARA NO TRASPASAR EL VERIL DE LOS 55 MTS.
2.- A PP SE UTILIZARÁN SITUACIONES VISUALES A REQUERIMIENTO.
3.- UTILIZAR LA TABLA MARGEN FONDO.</t>
  </si>
  <si>
    <t>1.- PMA 6 KYDS A UNIDADES CON CAPACIDAD A/S.
2.- PMA 4 KYDS A UNIDADES PESQUERAS
3.- PMA 1,5 KYD AL RESTO DE LOS CONTACTOS.</t>
  </si>
  <si>
    <t>1.- MINIMIZAR ACCIONES PREVISTAS EN GUARDIA DE PERISCOPIO.
2.- INICIAR OPERACIÓN SOLO CUANDO ESTEN LAS CONDICIONES DE PMA MAYOR A 1,5 KYDS.
3.- DETERMINAR LOS PATRONES DE PATRULLAJE DE LA UNIDAD MARÍTIMA PARA CALCULAR EL MOMENTO DE HACER LA OPERACIÓN.</t>
  </si>
  <si>
    <t>MANTENERSE A UNA DISTANCIA CON PMA SOBRE 5000 YDS, SI NO ES POSIBLE DIFERIR LA OPERACIÓN.</t>
  </si>
  <si>
    <t>CALCULO OPTRONICO IR</t>
  </si>
  <si>
    <t>CALCULO OPTRONICO TV</t>
  </si>
  <si>
    <t>Optrónico IR</t>
  </si>
  <si>
    <t>Campo visual ancho  (WFOD)</t>
  </si>
  <si>
    <t>Campo visual angosto  (NFOV)</t>
  </si>
  <si>
    <t xml:space="preserve">1.5X  </t>
  </si>
  <si>
    <t>3X</t>
  </si>
  <si>
    <t>6X</t>
  </si>
  <si>
    <t>12X</t>
  </si>
  <si>
    <t>Distancia al Objetivo en yardas</t>
  </si>
  <si>
    <t xml:space="preserve">Horizontal </t>
  </si>
  <si>
    <t xml:space="preserve">Vertical </t>
  </si>
  <si>
    <t>Vertical</t>
  </si>
  <si>
    <t>Distancia al objetivo</t>
  </si>
  <si>
    <t>Horizontal 25,6º (yardas)</t>
  </si>
  <si>
    <t>Vertical 19,2º</t>
  </si>
  <si>
    <t>Horizontal 12,8º</t>
  </si>
  <si>
    <t>Vertical 9,6º</t>
  </si>
  <si>
    <t>Horizontal 6,4º (yardas)</t>
  </si>
  <si>
    <t>Vertical 4,8º</t>
  </si>
  <si>
    <t>Horizontal 3,2º (yardas)</t>
  </si>
  <si>
    <t>Vertical 2,4º</t>
  </si>
  <si>
    <t>10.3º (yardas)</t>
  </si>
  <si>
    <t>7.6º (yrd./m.)</t>
  </si>
  <si>
    <t>3.8º (yardas)</t>
  </si>
  <si>
    <t xml:space="preserve"> 2.8º (yrd./m.)</t>
  </si>
  <si>
    <t>(yrd./m.)</t>
  </si>
  <si>
    <t>(yardas)</t>
  </si>
  <si>
    <t>3000 yardas</t>
  </si>
  <si>
    <t>400/370</t>
  </si>
  <si>
    <t>146 /135</t>
  </si>
  <si>
    <t>1044/966</t>
  </si>
  <si>
    <t>570/527</t>
  </si>
  <si>
    <t>251/232</t>
  </si>
  <si>
    <t>125/115</t>
  </si>
  <si>
    <t>2500 yardas</t>
  </si>
  <si>
    <t>333/308.</t>
  </si>
  <si>
    <t>122/112.</t>
  </si>
  <si>
    <t>870/805</t>
  </si>
  <si>
    <t>422/390</t>
  </si>
  <si>
    <t>209/193</t>
  </si>
  <si>
    <t>104/96</t>
  </si>
  <si>
    <t>2000 yardas</t>
  </si>
  <si>
    <t>266/249</t>
  </si>
  <si>
    <t>97 /89</t>
  </si>
  <si>
    <t>696/644</t>
  </si>
  <si>
    <t>338/312</t>
  </si>
  <si>
    <t>167/154</t>
  </si>
  <si>
    <t>83/76</t>
  </si>
  <si>
    <t>1500 yardas</t>
  </si>
  <si>
    <t>200/184</t>
  </si>
  <si>
    <t>73/67</t>
  </si>
  <si>
    <t>522/483</t>
  </si>
  <si>
    <t>253/234</t>
  </si>
  <si>
    <t>62/57</t>
  </si>
  <si>
    <t>1000 yardas</t>
  </si>
  <si>
    <t>133/123</t>
  </si>
  <si>
    <t>46 /42</t>
  </si>
  <si>
    <t>348/322</t>
  </si>
  <si>
    <t>169/156</t>
  </si>
  <si>
    <t>41/37</t>
  </si>
  <si>
    <t>Nota: Distancias intermedias se calculan en base a: Línea a cubrir = Tang ángulo * Distancia al objetivo</t>
  </si>
  <si>
    <t>CALCULO PERISCOPIO</t>
  </si>
  <si>
    <t xml:space="preserve">1.5X </t>
  </si>
  <si>
    <t>30º</t>
  </si>
  <si>
    <t>15º</t>
  </si>
  <si>
    <t>7.5º</t>
  </si>
  <si>
    <t>3.75º</t>
  </si>
  <si>
    <t>Horizontal/ vertical</t>
  </si>
  <si>
    <t>Horizontal /vertical</t>
  </si>
  <si>
    <t>Horizontal / Vertical</t>
  </si>
  <si>
    <t>Horizontal /Vertical</t>
  </si>
  <si>
    <t xml:space="preserve">Molo </t>
  </si>
  <si>
    <t xml:space="preserve">713 yardas </t>
  </si>
  <si>
    <t>Optrónico IR WFOV a 6 kyds cubre 1090 yardas.</t>
  </si>
  <si>
    <t>Optrónico IR NFOV a 6 KYDS cubre 398 yardas. Se deben tomar 2 fotos.</t>
  </si>
  <si>
    <t>Optrónico TV 6 kyds en 6X 672 yardas. Se debe tomar 2 fotos.</t>
  </si>
  <si>
    <t>Periscopio 5 kyds 658 yardas. Se deben tomar 2 fotos traslapadas.</t>
  </si>
  <si>
    <t>Periscopio 4 kyds 526 yardas. Se deben tomar 2 fotos traslapadas</t>
  </si>
  <si>
    <t>LSG / LSR/PESQUERO/RAM</t>
  </si>
  <si>
    <t>DISTANCIA STAND OFF RUTINA</t>
  </si>
  <si>
    <t>SI</t>
  </si>
  <si>
    <t>TIS SIN EVASION</t>
  </si>
  <si>
    <t>TIS CON EVASIÓN</t>
  </si>
  <si>
    <t>EVASION</t>
  </si>
  <si>
    <t>MIN</t>
  </si>
  <si>
    <t>SECTOR C (ALEJAMIENTO)</t>
  </si>
  <si>
    <t xml:space="preserve">1.- TOMAR FOTOGRAFÍA ALEJAMIENTO EN CASO LA CALIDAD DE LOS REGISTROS NO SEA ADECUADA. </t>
  </si>
  <si>
    <t>ISR FARO HUALPÉN</t>
  </si>
  <si>
    <t>EFECTUAR ISR A FARO HUALÉN CON EL PROPÓSITO DE IDENTIFICAR DISPOSITIVOS DE DEFENSA DE COSTA Y PERSONAL MILITAR.</t>
  </si>
  <si>
    <t>EVADIR Y ACLARAR EL DÁTUM. SE DEBE PRIORIZAR LA NO DETECCIÓN.</t>
  </si>
  <si>
    <t>UUMM EN EL ÁREA</t>
  </si>
  <si>
    <t>GOBERNAR PARA MANTENER DISTANCIA STAND OFF.</t>
  </si>
  <si>
    <t>NIVEL PELIGROSO A/N</t>
  </si>
  <si>
    <t>MINIMIZAR EL EMPLEO DE MÁSTILES. SOLO PA PARA VH Y SITUACIÓN.</t>
  </si>
  <si>
    <t>AUMENTAR DISTANCIA A PASAR DENTRO DEL CONO DE APROX.</t>
  </si>
  <si>
    <t>BUQUE DE GUERRA NAVEGANDO O TX.</t>
  </si>
  <si>
    <t>MAREJADA</t>
  </si>
  <si>
    <t>SW</t>
  </si>
  <si>
    <t>DE ACUERDO A POLÍTICA CMDTE</t>
  </si>
  <si>
    <t>MARTES 22 DE OCTUBRE DE 2024</t>
  </si>
  <si>
    <t>SUBMARINO SE ENCUENTRA EN ÁREA DE PATRULLA, EN CERCANÍAS DEL PUERTO DE SAN VICENTE, EN TAREAS DE RECOLECCIÓN DE INTELIGENCIA.</t>
  </si>
  <si>
    <t>220800 - 221000</t>
  </si>
  <si>
    <t>S/SW 4/6 NDS</t>
  </si>
  <si>
    <t>1,5 A 2 MTS</t>
  </si>
  <si>
    <t>CORRIENTE MARINA
FLUJO 0,3 NDS (SE) / REFLUJO O,1 NDS (NW)</t>
  </si>
  <si>
    <t>DESPRECIABLE, NO AFECTA A LA OPERACIÓN.</t>
  </si>
  <si>
    <t xml:space="preserve">FARO HUALPÉN POR LA PROA / FARO TUMBES / PUNTA CULLINTO. </t>
  </si>
  <si>
    <t>BUQUE DE GUERRA (HMS)</t>
  </si>
  <si>
    <t>4000 YARDAS</t>
  </si>
  <si>
    <t>5000 YARDAS</t>
  </si>
  <si>
    <t>SONOBOYA PASIVA</t>
  </si>
  <si>
    <t>1500 YARDAS</t>
  </si>
  <si>
    <t>2000 YARDAS</t>
  </si>
  <si>
    <t xml:space="preserve">1.- TALCAHUANO: LSG, OPV Y FFG.
2.- THNO-SAN VICENTE 1H40M A 12 NDS. DETECCIÓN HASTA PTA. TUMBES 8 MN TIEMPO 40 MIN AL PTO FOTO.
3.- LAS AERONAVES ADVERSARIAS OPERAN DESDE EL AEROPUERTO CARRIEL SUR A UNA DISTANCIA DE 18 MILLAS DEL PUNTO FOTO, TIEMPO 10 MIN.
4.- LA CAPACIDAD MÁXIMA DE CALADO PARA BUQUES MERCANTES EN LA BAHÍA DE SAN VICENTE ES DE 13.4 MTS. DE CALADO: PROFUNDIDAD DE SEGURIDAD DENTRO DEL VERIL DE 100M SERA 35M.
5.- LAS GOLETAS PESQUERAS: FAENA AL INTERIOR DEL SACO Y TRANSITO SENTIDO N-S.                                                                                                                         6-. SE ESPERA VIGILANCIA COSTERA SECTOR FARO HUALPÉN.                                                                                                                                                                                                                               </t>
  </si>
  <si>
    <t>1.- MÁS PELIGROSO: PATRULLAJE PERMANENTE CON UNA O DOS UNIDADES MARÍTIMAS ENTRE BOCA GRANDE-SAN PTA. CULLINTO, VIGILANCIA DE EAM CON RADAR/FLIR, PATRULLAJE EN TIERRA CON SENSORES INFRAROJOS Y UNA FFG CON TX EN ACTIVA EN ÁREA OCEÁNICA.
2.- MÁS PROBABLE:  PATRULLAJE ALEATORIO POR PARTE DE UNA UNIDAD MARÍTIMA ENTRE BOCA GRANDE Y SAN VICENTE, PRESENCIA DE EAM Y POSIBLE ZARPE DE BG QUE PUEDEN SALIR DE BOCA GRANDE Y ADOPTAR RUMBO N O W,  NO RELACIONADOS CON VIGILANCIA EN EL ÁREA.</t>
  </si>
  <si>
    <t xml:space="preserve">CURSO DE ACCIÓN PROPIO </t>
  </si>
  <si>
    <t>1.- VISIBILIDAD &lt; 5 KYDS.
2.- SATURACIÓN DEL ÁREA POR AERONAVES QUE NIEGUEN LA SUPERFICIE O BUQUES DE GUERRA EFECTUANDO PATRULLAJE CON SONAR EMITIENDO Y EN NIVEL PELIGROSO POR MÁS DE UN MINUTO.</t>
  </si>
  <si>
    <t xml:space="preserve">1.- COTAC: UNIDAD ENEMIGA CON PMA MENOR A 2KYDS INFORMAR SI PMA ES POR LA PROA O POPA, OBJETO EVALUAR ATRASAR O APURAR LA APROXIMACIÓN.
2.- OFARM: ASIGNAR ENGAGEMENT SOBRE TRACK MANUAL CON TP BS EN AUTODEFENSA.                                                           3.- OF. ESTIBA: DEBE ESTAR EN SERVICIO LA CONFIGURACIÓN DE MAQUINARIA MÁS SILENCIOSA. 
4.- UC-1: . ACLARAR ARCO DE POPA A CADA CAIDA SUPERIOR A 80 GRADOS.                                                                                                                                                                                                      5.-REGISTRO: EFECTUAR REGISTRO DE ACAECIMIENTO, HACIENDO ENFASIS EN LA NARRATIVA DEL OA Y PROCEDIMIENTOS DEL CENTRAL.
6.- LOP/GOP: PRIORIDAD SEGURIDAD A LA NV, ACOTAR POE EN CADA OPORTUNIDAD QUE EXISTA POR MEDIO DE REFERENCIAS VISUALES. INFORMAR ANTE CADA CAMBIO DE RUMBO, TIEMPO MÁXIMO DE AVANCE OBJETO NO ALCANZAR LOS SWL.                                                                                                                                                                                                                                                             
  </t>
  </si>
  <si>
    <r>
      <rPr>
        <b/>
        <sz val="10"/>
        <color theme="1"/>
        <rFont val="Arial Narrow"/>
        <family val="2"/>
      </rPr>
      <t xml:space="preserve">MÉTODO: IMÁGEN
</t>
    </r>
    <r>
      <rPr>
        <sz val="10"/>
        <color theme="1"/>
        <rFont val="Arial Narrow"/>
        <family val="2"/>
      </rPr>
      <t>1.- AL INGRESAR AL SECTOR FOTO SE OBTENDRÁ IMAGEN, EN PARALELO PA IZADO PARA NARRATIVA DEL COMANDANTE.
2.- EN PUNTO F' SE EFECTÚA CAIDA A BABOR A RUMBO 281° PARA ACLARAR DEL ÁREA. DURANTE LA CAIDA SE EVALÚA CALIDAD DE LOS REGISTROS EN EL CENTRAL.
3.- EN CASO SEA NECESARIO REPETIR FOTO, SE EVALUARÁ CAIDA A BABOR A RUMBO 134° EN SECTOR C PARA REPETIR REGISTROS.</t>
    </r>
  </si>
  <si>
    <t>OPERACIÓN: ISR FARO HUALPÉN</t>
  </si>
  <si>
    <t>1.- OA
2.- OA</t>
  </si>
  <si>
    <t>1.- OA
2.- OA- CA - LOP.</t>
  </si>
  <si>
    <t>OA</t>
  </si>
  <si>
    <t>1.- OA / CA / COTAC.
2.- OA / CA / COTAC.
3.- OA / CA / COTAC.</t>
  </si>
  <si>
    <t>1.- LOP.
2.- OA / LOP.
3.- OA.</t>
  </si>
  <si>
    <t>1.- OA / CA.
2.- UC1.</t>
  </si>
  <si>
    <t>OPERACIÓN: ISR FARO HUALPÉN.</t>
  </si>
  <si>
    <t xml:space="preserve">SE ESPERAN EMBARCACIONES MENORES EN CERCANÍAS DEL ACCESO A SAN VICENTE. </t>
  </si>
  <si>
    <t>NO HAY ESPERADO.</t>
  </si>
  <si>
    <t>1.- 212200 RECALA BM LEOPARD / 221300 RECALA BM AGORYU.
2.- PAM Y GOLETAS PESQUERAS TRANSITANDO POR FUERA DE LA BAHIA EN SENTIDO W-E. RECURSO MERLUZA 20 MN AFUERA.                                                                                                                                 3.- TRÁNSITO DE RAM ENTRE SAN VICENTE Y BAHÍA DE CONCEPCIÓN, CERCA DE COSTA.</t>
  </si>
  <si>
    <t>02 BUQUES MERCANTES ATRACADOS (MSC FREEMONT Y AMSTEL CONFIDENCE).</t>
  </si>
  <si>
    <t>CRONOGRAMA ISR FARO HUALPÉN</t>
  </si>
  <si>
    <t>REQUISITO PREVIO: ESTAR EN PUESTOS DE COMBATE / TIEMPO 60 MINUTOS</t>
  </si>
  <si>
    <t>1.- OBTENER SITUACIÓN GPS.
2.- MEDIR TIEMPO ESCURRIMIENTO.
3.- CORTE AIS / VHF SCAN.
4.- VERIFICAR ELEMENTOS FOTOGRAFÍA LISTOS.
5.- IVH 5 MIN.   
6.- EVALUAR GO/ NO GO.
7.- RECONOCIMIENTOS DE PUNTAS (T-H-C).</t>
  </si>
  <si>
    <t>1.- SUBMARINO SUBE A PP Y MANTIENE VELOCIDAD NO SUPERIOR A 5 NDS.
2.- INICIAR GRABACIÓN DE REGISTROS EN EL CENTRAL.
3.- INGRESAR CONTACTOS AIS EN SISTEMA DE COMBATE.
4.-  VERIFICAR CONDICIONES METEOROLÓGICAS.</t>
  </si>
  <si>
    <t xml:space="preserve">
SECTOR A
(8 A 10 KYDS) </t>
  </si>
  <si>
    <t>SECTOR B
(5 A 6 KYDS)</t>
  </si>
  <si>
    <t>SECTOR F
(0 A 2 KYDS)</t>
  </si>
  <si>
    <t>RELATO SE EFECTÚA EN PARALELLO MIENTRAS SE OBTIENEN REGISTROS DE FOTO. SE IZARÁ PA, TIEMPO NO MAYOR A 30 SEGUNDOS.</t>
  </si>
  <si>
    <t>PUNTO F' 
(3 KYDS DE OBJETIVO)</t>
  </si>
  <si>
    <t xml:space="preserve">1.- CAER POR ESTRIBOR ENTRE RUMBO A 270° Y 315°
2.- EVALUAR LA CALIDAD DE LOS REGISTROS FOTOGRÁFICOS. 
3.- COMEX EVASIÓN EN CASO QUE NO SE REQUIERA FOTOGRAFÍA ALEJAMIENTO. </t>
  </si>
  <si>
    <t>SIT + AIS + VHF SCAN</t>
  </si>
  <si>
    <t>RECONOCIMIENTO</t>
  </si>
  <si>
    <t xml:space="preserve">
1.- EL ESTADO DE MAR PERMITIRÁ REALIZAR LA OPERACIÓN A UNA VELOCIDAD MÁXIMA DE 5 NDS. SIN COMPROMETER LA CONTRADETECCIÓN. 
2.- LA CORRIENTE PRODUCIDA POR LA MAREA ES DESPRECIABLE.
3.- LA ROMPIENTE PODRÍA DIFICULTAR LA VH POR SONARES, LO CUAL DEBE SER ANALIZADO POR SONARES DURANTE LA OPERACIÓN E INFORMADO A LA PARTIDA.                                 
4.- LA GEOGRAFÍA DE LA BA. PERMITE MANTENER IVH DE 5' HASTA EL SECTOR B, HASTA SECTOR F IVH 4´, SECTOR F IVH 3´.</t>
  </si>
  <si>
    <t xml:space="preserve">1.- EFECTUAR FOTOGRAFÍA DE APROXIMACIÓN 6X.
2.- SEGÚN PANORAMA DE SUPERFICIE, IVH 4 MIN.  </t>
  </si>
  <si>
    <t xml:space="preserve">1.- PERISCOPIO AJUSTADO EN 6X, OBTENER 3 FOTOGRAFÍAS .
2.- EFECTUAR RELATO POR PARTE OA.
3.- IVH 3 MIN
</t>
  </si>
  <si>
    <r>
      <t>1.- SONAR: REBUSCA ESTÁNDAR.
2.- RADAR: SOLO POR SEGURIDAD EN CASO VIS. REDUCIDA O TRACK PELIGROSO.
3.- MAE: CORTE MAE AL INICIO DE LA OPERACIÓN.
4.- PA: RUTINA DE PERISCIPIO, DEM GUÍA, AVANCE Y FOTOGRAFÍA.
5.- 1RA. ETAPA: SITUACIÓN GPS, AIS, SCAN VHF EN SECTOR "A".
6.-</t>
    </r>
    <r>
      <rPr>
        <sz val="10"/>
        <rFont val="Arial Narrow"/>
        <family val="2"/>
      </rPr>
      <t xml:space="preserve"> ECOSONDA: SONDA MÍNIMA PP 86 M EN LA CAIDA (DESPUÉS PTO. FOTO). COLOCAR ALARMA EN 50M (CONSIDERA SONDA MÍNIMA CON SUBMARINO EN PS35M).</t>
    </r>
  </si>
  <si>
    <t xml:space="preserve">OPERACIÓN SE INICIA EN PUESTOS DE COMBATE, EN 40 MTS. IDEA DE MANIOBRA ES APROXIMAR A LA BA. DE SAN VICENTE A PP, SOA 5 NDS, CON IVH 5 MIN, EMPLEANDO COMO REF. VISUAL PARA LA NAVEGACIÓN DEMARCACIÓN GUÍA A FARO PTA. HUALPÉN Y REFERENCIAS VISUALES PARA ACOTAR POE (I.E. FARO PTA. TUMBES), HASTA DISTANCIA DE 3,5 KYDS DEL FARO PTA. HUALPÉN (POE MÁXIMO 700 YDS).
EN PTO A, SE REALIZA SITUACIÓN GPS, SCAN VHF, AIS, CORTE MAE.
EN PTO B, SE DEBE EVALUAR GO/NO GO E IVH 3 MINUTOS.
EN PTO C, OBTENER FOTOGRAFÍA EN APROXIMACIÓN.
EN PTO F, OBTENER FOTOGRAFÍA Y REALIZAR RELATO POR PARTE DE OA.
- POE DE ACOTARÁ EMPLEANDO REFERENCIAS VISUALES AL TÉRMINO DE CADA VUELTA AL HORIZONTE, DANDO UN TOP A LA DEMARCACIÓN GUÍA. PARA POE SE EMPLEARÁ MÉTODO LINEAL DE 600 YDS/HRS.
-  MÉTODO DE EVASIÓN SEGÚN POLÍTICA CMDTE (1HRS EN AV4 + 2 HRS EN AV3). 2600 AHD +  480 AHD OPERACIÓN. TOTAL : 3080 AHD.
</t>
  </si>
  <si>
    <t>220142  1,81 P</t>
  </si>
  <si>
    <t>220849 0,5 B</t>
  </si>
  <si>
    <t>221433  1,11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</si>
</sst>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8" x14ac:knownFonts="1">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b/>
      <i/>
      <sz val="10"/>
      <color theme="1"/>
      <name val="Arial Narrow"/>
      <family val="2"/>
    </font>
    <font>
      <sz val="18"/>
      <color theme="1"/>
      <name val="Arial Narrow"/>
      <family val="2"/>
    </font>
    <font>
      <b/>
      <sz val="18"/>
      <color theme="1"/>
      <name val="Arial Narrow"/>
      <family val="2"/>
    </font>
    <font>
      <sz val="12"/>
      <color theme="1"/>
      <name val="Arial Narrow"/>
      <family val="2"/>
    </font>
    <font>
      <b/>
      <sz val="14"/>
      <color theme="1"/>
      <name val="Arial Narrow"/>
      <family val="2"/>
    </font>
    <font>
      <sz val="12"/>
      <color rgb="FFFF0000"/>
      <name val="Arial Narrow"/>
      <family val="2"/>
    </font>
    <font>
      <sz val="10"/>
      <name val="Arial Narrow"/>
      <family val="2"/>
    </font>
    <font>
      <sz val="10"/>
      <color rgb="FF000000"/>
      <name val="Arial Narrow"/>
      <family val="2"/>
      <charset val="1"/>
    </font>
    <font>
      <sz val="11"/>
      <color rgb="FF000000"/>
      <name val="Arial Narrow"/>
      <family val="2"/>
      <charset val="1"/>
    </font>
    <font>
      <b/>
      <sz val="11"/>
      <color theme="1"/>
      <name val="Calibri"/>
      <family val="2"/>
      <scheme val="minor"/>
    </font>
    <font>
      <b/>
      <sz val="10"/>
      <color rgb="FF000000"/>
      <name val="Arial"/>
      <family val="2"/>
    </font>
    <font>
      <sz val="10"/>
      <color rgb="FF000000"/>
      <name val="Arial"/>
      <family val="2"/>
    </font>
    <font>
      <sz val="9"/>
      <color rgb="FF000000"/>
      <name val="Arial"/>
      <family val="2"/>
    </font>
    <font>
      <b/>
      <sz val="9"/>
      <color rgb="FF000000"/>
      <name val="Arial"/>
      <family val="2"/>
    </font>
    <font>
      <sz val="10"/>
      <color theme="1"/>
      <name val="Courier New"/>
      <family val="3"/>
    </font>
  </fonts>
  <fills count="9">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s>
  <borders count="6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right/>
      <top/>
      <bottom style="thick">
        <color rgb="FF000000"/>
      </bottom>
      <diagonal/>
    </border>
    <border>
      <left style="thick">
        <color rgb="FF000000"/>
      </left>
      <right style="medium">
        <color rgb="FF000000"/>
      </right>
      <top style="thick">
        <color rgb="FF000000"/>
      </top>
      <bottom style="thick">
        <color rgb="FF000000"/>
      </bottom>
      <diagonal/>
    </border>
    <border>
      <left style="medium">
        <color rgb="FF000000"/>
      </left>
      <right/>
      <top style="thick">
        <color rgb="FF000000"/>
      </top>
      <bottom style="thick">
        <color rgb="FF000000"/>
      </bottom>
      <diagonal/>
    </border>
    <border>
      <left/>
      <right style="medium">
        <color rgb="FF000000"/>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medium">
        <color rgb="FF000000"/>
      </right>
      <top style="thick">
        <color rgb="FF000000"/>
      </top>
      <bottom/>
      <diagonal/>
    </border>
    <border>
      <left/>
      <right style="medium">
        <color rgb="FF000000"/>
      </right>
      <top/>
      <bottom/>
      <diagonal/>
    </border>
    <border>
      <left/>
      <right style="thick">
        <color rgb="FF000000"/>
      </right>
      <top/>
      <bottom/>
      <diagonal/>
    </border>
    <border>
      <left style="medium">
        <color rgb="FF000000"/>
      </left>
      <right style="medium">
        <color rgb="FF000000"/>
      </right>
      <top style="thick">
        <color rgb="FF000000"/>
      </top>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right style="thick">
        <color rgb="FF000000"/>
      </right>
      <top/>
      <bottom style="medium">
        <color rgb="FF000000"/>
      </bottom>
      <diagonal/>
    </border>
    <border>
      <left style="medium">
        <color rgb="FF000000"/>
      </left>
      <right style="medium">
        <color rgb="FF000000"/>
      </right>
      <top/>
      <bottom style="medium">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19">
    <xf numFmtId="0" fontId="0" fillId="0" borderId="0" xfId="0"/>
    <xf numFmtId="0" fontId="2" fillId="0" borderId="0" xfId="0" applyFont="1"/>
    <xf numFmtId="0" fontId="4" fillId="0" borderId="9" xfId="0" applyFont="1" applyBorder="1" applyAlignment="1">
      <alignment horizontal="center" vertical="center"/>
    </xf>
    <xf numFmtId="0" fontId="4" fillId="0" borderId="12" xfId="0" applyFont="1" applyBorder="1" applyAlignment="1">
      <alignment horizontal="center"/>
    </xf>
    <xf numFmtId="0" fontId="4" fillId="0" borderId="14" xfId="0" applyFont="1" applyBorder="1" applyAlignment="1">
      <alignment horizontal="center" vertical="center"/>
    </xf>
    <xf numFmtId="0" fontId="2" fillId="0" borderId="12" xfId="0" applyFont="1" applyBorder="1" applyAlignment="1">
      <alignment horizontal="center" vertical="center"/>
    </xf>
    <xf numFmtId="0" fontId="2" fillId="0" borderId="12" xfId="0" applyFont="1" applyBorder="1"/>
    <xf numFmtId="0" fontId="2" fillId="0" borderId="4" xfId="0" applyFont="1" applyBorder="1" applyAlignment="1">
      <alignment horizontal="left" vertical="center" wrapText="1"/>
    </xf>
    <xf numFmtId="0" fontId="2" fillId="0" borderId="24" xfId="0" applyFont="1" applyBorder="1" applyAlignment="1">
      <alignment horizontal="left" vertical="center" wrapText="1"/>
    </xf>
    <xf numFmtId="0" fontId="6" fillId="0" borderId="0" xfId="0" applyFont="1" applyAlignment="1">
      <alignment wrapText="1"/>
    </xf>
    <xf numFmtId="0" fontId="8" fillId="3" borderId="9" xfId="0" applyFont="1" applyFill="1" applyBorder="1" applyAlignment="1">
      <alignment vertical="center" wrapText="1"/>
    </xf>
    <xf numFmtId="0" fontId="8" fillId="3" borderId="10" xfId="0" applyFont="1" applyFill="1" applyBorder="1" applyAlignment="1">
      <alignment vertical="center" wrapText="1"/>
    </xf>
    <xf numFmtId="0" fontId="8" fillId="3" borderId="11" xfId="0" applyFont="1" applyFill="1" applyBorder="1" applyAlignment="1">
      <alignment vertical="center" wrapText="1"/>
    </xf>
    <xf numFmtId="0" fontId="9" fillId="0" borderId="12"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4" xfId="0" applyFont="1" applyFill="1" applyBorder="1" applyAlignment="1">
      <alignment vertical="center" wrapText="1"/>
    </xf>
    <xf numFmtId="0" fontId="10" fillId="5" borderId="4" xfId="0" applyFont="1" applyFill="1" applyBorder="1" applyAlignment="1">
      <alignment vertical="center" wrapText="1"/>
    </xf>
    <xf numFmtId="0" fontId="9" fillId="6" borderId="24" xfId="0" applyFont="1" applyFill="1" applyBorder="1" applyAlignment="1">
      <alignment vertical="center" wrapText="1"/>
    </xf>
    <xf numFmtId="0" fontId="9" fillId="0" borderId="14" xfId="0" applyFont="1" applyBorder="1" applyAlignment="1">
      <alignment vertical="center" wrapText="1"/>
    </xf>
    <xf numFmtId="0" fontId="9" fillId="0" borderId="15" xfId="0" applyFont="1" applyBorder="1" applyAlignment="1">
      <alignment vertical="center" wrapText="1"/>
    </xf>
    <xf numFmtId="0" fontId="9" fillId="6" borderId="15" xfId="0" applyFont="1" applyFill="1" applyBorder="1" applyAlignment="1">
      <alignment vertical="center" wrapText="1"/>
    </xf>
    <xf numFmtId="0" fontId="9" fillId="7" borderId="22" xfId="0" applyFont="1" applyFill="1" applyBorder="1" applyAlignment="1">
      <alignment vertical="center" wrapText="1"/>
    </xf>
    <xf numFmtId="0" fontId="11" fillId="0" borderId="0" xfId="0" applyFont="1" applyAlignment="1">
      <alignment vertical="center" wrapText="1"/>
    </xf>
    <xf numFmtId="0" fontId="12" fillId="3" borderId="9" xfId="0" applyFont="1" applyFill="1" applyBorder="1" applyAlignment="1">
      <alignment vertical="center" wrapText="1"/>
    </xf>
    <xf numFmtId="0" fontId="12" fillId="3" borderId="10" xfId="0" applyFont="1" applyFill="1" applyBorder="1" applyAlignment="1">
      <alignment vertical="center" wrapText="1"/>
    </xf>
    <xf numFmtId="0" fontId="12" fillId="3" borderId="11" xfId="0" applyFont="1" applyFill="1" applyBorder="1" applyAlignment="1">
      <alignment vertical="center" wrapText="1"/>
    </xf>
    <xf numFmtId="0" fontId="11" fillId="0" borderId="12" xfId="0" applyFont="1" applyBorder="1" applyAlignment="1">
      <alignment vertical="center" wrapText="1"/>
    </xf>
    <xf numFmtId="0" fontId="11" fillId="0" borderId="4" xfId="0" applyFont="1" applyBorder="1" applyAlignment="1">
      <alignment vertical="center" wrapText="1"/>
    </xf>
    <xf numFmtId="0" fontId="11" fillId="0" borderId="24" xfId="0" applyFont="1" applyBorder="1" applyAlignment="1">
      <alignment vertical="center" wrapText="1"/>
    </xf>
    <xf numFmtId="0" fontId="11" fillId="0" borderId="14" xfId="0" applyFont="1" applyBorder="1" applyAlignment="1">
      <alignment vertical="center" wrapText="1"/>
    </xf>
    <xf numFmtId="0" fontId="11" fillId="0" borderId="15" xfId="0" applyFont="1" applyBorder="1" applyAlignment="1">
      <alignment vertical="center" wrapText="1"/>
    </xf>
    <xf numFmtId="0" fontId="11" fillId="0" borderId="22" xfId="0" applyFont="1" applyBorder="1" applyAlignment="1">
      <alignment vertical="center" wrapText="1"/>
    </xf>
    <xf numFmtId="0" fontId="2" fillId="0" borderId="12"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8" xfId="0" applyFont="1" applyBorder="1"/>
    <xf numFmtId="0" fontId="14" fillId="0" borderId="0" xfId="0" applyFont="1" applyAlignment="1">
      <alignment horizontal="center"/>
    </xf>
    <xf numFmtId="0" fontId="14" fillId="0" borderId="4"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4" fillId="0" borderId="12" xfId="0" applyFont="1" applyBorder="1" applyAlignment="1">
      <alignment horizontal="center"/>
    </xf>
    <xf numFmtId="0" fontId="14" fillId="0" borderId="24" xfId="0" applyFont="1" applyBorder="1" applyAlignment="1">
      <alignment horizontal="center"/>
    </xf>
    <xf numFmtId="0" fontId="14" fillId="0" borderId="14" xfId="0" applyFont="1" applyBorder="1" applyAlignment="1">
      <alignment horizontal="center"/>
    </xf>
    <xf numFmtId="0" fontId="14" fillId="0" borderId="15" xfId="0" applyFont="1" applyBorder="1" applyAlignment="1">
      <alignment horizontal="center"/>
    </xf>
    <xf numFmtId="0" fontId="14" fillId="0" borderId="22" xfId="0" applyFont="1" applyBorder="1" applyAlignment="1">
      <alignment horizontal="center"/>
    </xf>
    <xf numFmtId="0" fontId="14" fillId="0" borderId="4"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5" xfId="0" applyFont="1" applyBorder="1" applyAlignment="1">
      <alignment horizontal="center"/>
    </xf>
    <xf numFmtId="0" fontId="14" fillId="0" borderId="26" xfId="0" applyFont="1" applyBorder="1" applyAlignment="1">
      <alignment horizontal="center"/>
    </xf>
    <xf numFmtId="0" fontId="14" fillId="0" borderId="27" xfId="0" applyFont="1" applyBorder="1" applyAlignment="1">
      <alignment horizontal="center"/>
    </xf>
    <xf numFmtId="0" fontId="14" fillId="0" borderId="23" xfId="0" applyFont="1" applyBorder="1" applyAlignment="1">
      <alignment horizontal="center"/>
    </xf>
    <xf numFmtId="0" fontId="14" fillId="0" borderId="16" xfId="0" applyFont="1" applyBorder="1" applyAlignment="1">
      <alignment horizontal="center"/>
    </xf>
    <xf numFmtId="0" fontId="14" fillId="0" borderId="17" xfId="0" applyFont="1" applyBorder="1" applyAlignment="1">
      <alignment horizontal="center"/>
    </xf>
    <xf numFmtId="0" fontId="16" fillId="0" borderId="0" xfId="0" applyFont="1"/>
    <xf numFmtId="0" fontId="3" fillId="0" borderId="4" xfId="0" applyFont="1" applyBorder="1"/>
    <xf numFmtId="0" fontId="16" fillId="0" borderId="4" xfId="0" applyFont="1" applyBorder="1"/>
    <xf numFmtId="0" fontId="17" fillId="0" borderId="4" xfId="0" applyFont="1" applyBorder="1"/>
    <xf numFmtId="164" fontId="17" fillId="0" borderId="4" xfId="1" applyNumberFormat="1" applyFont="1" applyBorder="1"/>
    <xf numFmtId="0" fontId="18" fillId="0" borderId="0" xfId="0" applyFont="1"/>
    <xf numFmtId="0" fontId="2" fillId="8" borderId="26"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0" fillId="0" borderId="4" xfId="0" applyFont="1" applyBorder="1" applyAlignment="1">
      <alignment vertical="center"/>
    </xf>
    <xf numFmtId="0" fontId="20" fillId="0" borderId="26" xfId="0" applyFont="1" applyBorder="1" applyAlignment="1">
      <alignment horizontal="left" vertical="center" wrapText="1"/>
    </xf>
    <xf numFmtId="0" fontId="20" fillId="0" borderId="27" xfId="0" applyFont="1" applyBorder="1" applyAlignment="1">
      <alignment horizontal="left" vertical="center" wrapText="1"/>
    </xf>
    <xf numFmtId="0" fontId="20" fillId="0" borderId="4" xfId="0" applyFont="1" applyBorder="1" applyAlignment="1">
      <alignment horizontal="left" vertical="center" wrapText="1"/>
    </xf>
    <xf numFmtId="0" fontId="20" fillId="0" borderId="24" xfId="0" applyFont="1" applyBorder="1" applyAlignment="1">
      <alignment horizontal="left" vertical="center" wrapText="1"/>
    </xf>
    <xf numFmtId="0" fontId="20" fillId="0" borderId="15" xfId="0" applyFont="1" applyBorder="1" applyAlignment="1">
      <alignment horizontal="left" vertical="center" wrapText="1"/>
    </xf>
    <xf numFmtId="0" fontId="20" fillId="0" borderId="22" xfId="0" applyFont="1" applyBorder="1" applyAlignment="1">
      <alignment horizontal="left" vertical="center" wrapText="1"/>
    </xf>
    <xf numFmtId="0" fontId="23" fillId="0" borderId="47" xfId="0" applyFont="1" applyBorder="1" applyAlignment="1">
      <alignment horizontal="justify" vertical="top" wrapText="1"/>
    </xf>
    <xf numFmtId="0" fontId="24" fillId="0" borderId="52" xfId="0" applyFont="1" applyBorder="1" applyAlignment="1">
      <alignment horizontal="center" vertical="top" wrapText="1"/>
    </xf>
    <xf numFmtId="0" fontId="24" fillId="0" borderId="53" xfId="0" applyFont="1" applyBorder="1" applyAlignment="1">
      <alignment horizontal="center" vertical="top" wrapText="1"/>
    </xf>
    <xf numFmtId="0" fontId="25" fillId="0" borderId="52" xfId="0" applyFont="1" applyBorder="1" applyAlignment="1">
      <alignment horizontal="center" vertical="top" wrapText="1"/>
    </xf>
    <xf numFmtId="0" fontId="25" fillId="0" borderId="53" xfId="0" applyFont="1" applyBorder="1" applyAlignment="1">
      <alignment horizontal="center" vertical="top" wrapText="1"/>
    </xf>
    <xf numFmtId="0" fontId="24" fillId="0" borderId="56" xfId="0" applyFont="1" applyBorder="1" applyAlignment="1">
      <alignment horizontal="center" vertical="top" wrapText="1"/>
    </xf>
    <xf numFmtId="0" fontId="24" fillId="0" borderId="57" xfId="0" applyFont="1" applyBorder="1" applyAlignment="1">
      <alignment horizontal="center" vertical="top" wrapText="1"/>
    </xf>
    <xf numFmtId="0" fontId="25" fillId="0" borderId="56" xfId="0" applyFont="1" applyBorder="1" applyAlignment="1">
      <alignment horizontal="center" vertical="top" wrapText="1"/>
    </xf>
    <xf numFmtId="0" fontId="25" fillId="0" borderId="57" xfId="0" applyFont="1" applyBorder="1" applyAlignment="1">
      <alignment horizontal="center" vertical="top" wrapText="1"/>
    </xf>
    <xf numFmtId="0" fontId="24" fillId="0" borderId="55" xfId="0" applyFont="1" applyBorder="1" applyAlignment="1">
      <alignment horizontal="center" vertical="top" wrapText="1"/>
    </xf>
    <xf numFmtId="0" fontId="25" fillId="0" borderId="55" xfId="0" applyFont="1" applyBorder="1" applyAlignment="1">
      <alignment horizontal="justify" vertical="top" wrapText="1"/>
    </xf>
    <xf numFmtId="0" fontId="26" fillId="0" borderId="12" xfId="0" applyFont="1" applyBorder="1" applyAlignment="1">
      <alignment horizontal="justify" vertical="top" wrapText="1"/>
    </xf>
    <xf numFmtId="0" fontId="26" fillId="0" borderId="4" xfId="0" applyFont="1" applyBorder="1" applyAlignment="1">
      <alignment horizontal="center" vertical="top" wrapText="1"/>
    </xf>
    <xf numFmtId="0" fontId="25" fillId="0" borderId="12" xfId="0" applyFont="1" applyBorder="1" applyAlignment="1">
      <alignment horizontal="center" vertical="top" wrapText="1"/>
    </xf>
    <xf numFmtId="0" fontId="25" fillId="0" borderId="4" xfId="0" applyFont="1" applyBorder="1" applyAlignment="1">
      <alignment horizontal="justify" vertical="top" wrapText="1"/>
    </xf>
    <xf numFmtId="0" fontId="27" fillId="0" borderId="21" xfId="0" applyFont="1" applyBorder="1" applyAlignment="1">
      <alignment wrapText="1"/>
    </xf>
    <xf numFmtId="0" fontId="25" fillId="0" borderId="4" xfId="0" applyFont="1" applyBorder="1" applyAlignment="1">
      <alignment horizontal="center" vertical="top" wrapText="1"/>
    </xf>
    <xf numFmtId="0" fontId="27" fillId="0" borderId="0" xfId="0" applyFont="1" applyAlignment="1">
      <alignment wrapText="1"/>
    </xf>
    <xf numFmtId="0" fontId="25" fillId="0" borderId="0" xfId="0" applyFont="1" applyAlignment="1">
      <alignment vertical="top" wrapText="1"/>
    </xf>
    <xf numFmtId="0" fontId="16" fillId="0" borderId="0" xfId="0" applyFont="1" applyAlignment="1">
      <alignment wrapText="1"/>
    </xf>
    <xf numFmtId="0" fontId="19" fillId="0" borderId="4" xfId="0" applyFont="1" applyBorder="1" applyAlignment="1">
      <alignment horizontal="center" vertical="center"/>
    </xf>
    <xf numFmtId="1" fontId="19" fillId="0" borderId="4" xfId="0" applyNumberFormat="1" applyFont="1" applyBorder="1" applyAlignment="1">
      <alignment horizontal="center" vertical="center"/>
    </xf>
    <xf numFmtId="9" fontId="19" fillId="8" borderId="4" xfId="0" applyNumberFormat="1" applyFont="1" applyFill="1" applyBorder="1" applyAlignment="1">
      <alignment horizontal="center" vertical="center"/>
    </xf>
    <xf numFmtId="0" fontId="2" fillId="0" borderId="32" xfId="0" applyFont="1" applyBorder="1" applyAlignment="1">
      <alignment horizontal="center" vertical="center" wrapText="1"/>
    </xf>
    <xf numFmtId="0" fontId="20" fillId="0" borderId="12" xfId="0" applyFont="1" applyBorder="1" applyAlignment="1">
      <alignment horizontal="left"/>
    </xf>
    <xf numFmtId="0" fontId="20" fillId="0" borderId="4" xfId="0" applyFont="1" applyBorder="1" applyAlignment="1">
      <alignment horizontal="center"/>
    </xf>
    <xf numFmtId="0" fontId="20" fillId="0" borderId="24" xfId="0" applyFont="1" applyBorder="1" applyAlignment="1">
      <alignment horizontal="center"/>
    </xf>
    <xf numFmtId="0" fontId="20" fillId="0" borderId="32" xfId="0" applyFont="1" applyBorder="1" applyAlignment="1">
      <alignment horizontal="left"/>
    </xf>
    <xf numFmtId="0" fontId="20" fillId="0" borderId="8" xfId="0" applyFont="1" applyBorder="1" applyAlignment="1">
      <alignment horizontal="center"/>
    </xf>
    <xf numFmtId="0" fontId="20" fillId="0" borderId="33" xfId="0" applyFont="1" applyBorder="1" applyAlignment="1">
      <alignment horizontal="center"/>
    </xf>
    <xf numFmtId="0" fontId="2" fillId="0" borderId="34" xfId="0" applyFont="1" applyBorder="1" applyAlignment="1">
      <alignment horizontal="left" vertical="top" wrapText="1"/>
    </xf>
    <xf numFmtId="0" fontId="2" fillId="0" borderId="28" xfId="0" applyFont="1" applyBorder="1" applyAlignment="1">
      <alignment horizontal="left" vertical="top" wrapText="1"/>
    </xf>
    <xf numFmtId="0" fontId="2" fillId="0" borderId="39" xfId="0" applyFont="1" applyBorder="1" applyAlignment="1">
      <alignment horizontal="left" vertical="top" wrapText="1"/>
    </xf>
    <xf numFmtId="0" fontId="2" fillId="0" borderId="21" xfId="0" applyFont="1" applyBorder="1" applyAlignment="1">
      <alignment horizontal="left" vertical="top" wrapText="1"/>
    </xf>
    <xf numFmtId="0" fontId="2" fillId="0" borderId="0" xfId="0" applyFont="1" applyAlignment="1">
      <alignment horizontal="left" vertical="top" wrapText="1"/>
    </xf>
    <xf numFmtId="0" fontId="2" fillId="0" borderId="13" xfId="0" applyFont="1" applyBorder="1" applyAlignment="1">
      <alignment horizontal="left" vertical="top" wrapText="1"/>
    </xf>
    <xf numFmtId="0" fontId="20" fillId="0" borderId="34" xfId="0" applyFont="1" applyBorder="1" applyAlignment="1">
      <alignment horizontal="left" vertical="top" wrapText="1"/>
    </xf>
    <xf numFmtId="0" fontId="20" fillId="0" borderId="28" xfId="0" applyFont="1" applyBorder="1" applyAlignment="1">
      <alignment horizontal="left" vertical="top" wrapText="1"/>
    </xf>
    <xf numFmtId="0" fontId="20" fillId="0" borderId="39" xfId="0" applyFont="1" applyBorder="1" applyAlignment="1">
      <alignment horizontal="left" vertical="top" wrapText="1"/>
    </xf>
    <xf numFmtId="0" fontId="20" fillId="0" borderId="21" xfId="0" applyFont="1" applyBorder="1" applyAlignment="1">
      <alignment horizontal="left" vertical="top" wrapText="1"/>
    </xf>
    <xf numFmtId="0" fontId="20" fillId="0" borderId="0" xfId="0" applyFont="1" applyAlignment="1">
      <alignment horizontal="left" vertical="top" wrapText="1"/>
    </xf>
    <xf numFmtId="0" fontId="20" fillId="0" borderId="13" xfId="0" applyFont="1" applyBorder="1" applyAlignment="1">
      <alignment horizontal="left" vertical="top" wrapText="1"/>
    </xf>
    <xf numFmtId="0" fontId="2" fillId="0" borderId="4" xfId="0" applyFont="1" applyBorder="1" applyAlignment="1">
      <alignment horizontal="left"/>
    </xf>
    <xf numFmtId="0" fontId="2" fillId="0" borderId="24" xfId="0" applyFont="1" applyBorder="1" applyAlignment="1">
      <alignment horizontal="left"/>
    </xf>
    <xf numFmtId="0" fontId="16" fillId="0" borderId="10" xfId="0" applyFont="1" applyBorder="1" applyAlignment="1">
      <alignment horizontal="left" vertical="top" wrapText="1"/>
    </xf>
    <xf numFmtId="0" fontId="16" fillId="0" borderId="11" xfId="0" applyFont="1" applyBorder="1" applyAlignment="1">
      <alignment horizontal="left" vertical="top" wrapText="1"/>
    </xf>
    <xf numFmtId="0" fontId="16" fillId="0" borderId="4" xfId="0" applyFont="1" applyBorder="1" applyAlignment="1">
      <alignment horizontal="left" vertical="top" wrapText="1"/>
    </xf>
    <xf numFmtId="0" fontId="16" fillId="0" borderId="24" xfId="0" applyFont="1" applyBorder="1" applyAlignment="1">
      <alignment horizontal="left" vertical="top" wrapText="1"/>
    </xf>
    <xf numFmtId="0" fontId="2" fillId="0" borderId="12" xfId="0" applyFont="1" applyBorder="1" applyAlignment="1">
      <alignment horizontal="center" vertical="center"/>
    </xf>
    <xf numFmtId="0" fontId="2" fillId="0" borderId="34" xfId="0" applyFont="1" applyBorder="1" applyAlignment="1">
      <alignment horizontal="center" vertical="center"/>
    </xf>
    <xf numFmtId="0" fontId="4" fillId="0" borderId="45" xfId="0" applyFont="1" applyBorder="1" applyAlignment="1">
      <alignment horizontal="center" vertical="center"/>
    </xf>
    <xf numFmtId="0" fontId="4" fillId="0" borderId="23" xfId="0" applyFont="1" applyBorder="1" applyAlignment="1">
      <alignment horizontal="center" vertical="center"/>
    </xf>
    <xf numFmtId="0" fontId="4" fillId="0" borderId="40" xfId="0" applyFont="1" applyBorder="1" applyAlignment="1">
      <alignment horizontal="center" vertic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42" xfId="0" applyFont="1" applyBorder="1" applyAlignment="1">
      <alignment horizontal="left" vertical="center" wrapText="1"/>
    </xf>
    <xf numFmtId="0" fontId="2" fillId="0" borderId="28" xfId="0" applyFont="1" applyBorder="1" applyAlignment="1">
      <alignment horizontal="left" vertical="center" wrapText="1"/>
    </xf>
    <xf numFmtId="0" fontId="2" fillId="0" borderId="39" xfId="0" applyFont="1" applyBorder="1" applyAlignment="1">
      <alignment horizontal="left" vertical="center"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4" xfId="0" applyFont="1" applyBorder="1" applyAlignment="1">
      <alignment horizontal="left" vertical="top" wrapText="1"/>
    </xf>
    <xf numFmtId="0" fontId="2" fillId="0" borderId="24" xfId="0" applyFont="1" applyBorder="1" applyAlignment="1">
      <alignment horizontal="left" vertical="top" wrapText="1"/>
    </xf>
    <xf numFmtId="0" fontId="4" fillId="0" borderId="34" xfId="0" applyFont="1" applyBorder="1" applyAlignment="1">
      <alignment horizontal="center"/>
    </xf>
    <xf numFmtId="0" fontId="4" fillId="0" borderId="28" xfId="0" applyFont="1" applyBorder="1" applyAlignment="1">
      <alignment horizontal="center"/>
    </xf>
    <xf numFmtId="0" fontId="2" fillId="0" borderId="11" xfId="0" applyFont="1" applyBorder="1" applyAlignment="1">
      <alignment horizontal="center"/>
    </xf>
    <xf numFmtId="0" fontId="2" fillId="8" borderId="12"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32" xfId="0" applyFont="1" applyFill="1" applyBorder="1" applyAlignment="1">
      <alignment horizontal="center" vertical="center" wrapText="1"/>
    </xf>
    <xf numFmtId="0" fontId="2" fillId="8" borderId="8" xfId="0" applyFont="1" applyFill="1" applyBorder="1" applyAlignment="1">
      <alignment horizontal="center"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4" xfId="0" applyFont="1" applyBorder="1" applyAlignment="1">
      <alignment horizontal="left" vertical="center" wrapText="1"/>
    </xf>
    <xf numFmtId="0" fontId="2" fillId="0" borderId="24" xfId="0" applyFont="1" applyBorder="1" applyAlignment="1">
      <alignment horizontal="left" vertical="center" wrapText="1"/>
    </xf>
    <xf numFmtId="0" fontId="2" fillId="0" borderId="8" xfId="0" applyFont="1" applyBorder="1" applyAlignment="1">
      <alignment horizontal="left" vertical="center" wrapText="1"/>
    </xf>
    <xf numFmtId="0" fontId="2" fillId="0" borderId="33" xfId="0" applyFont="1" applyBorder="1" applyAlignment="1">
      <alignment horizontal="left" vertical="center" wrapText="1"/>
    </xf>
    <xf numFmtId="0" fontId="20" fillId="0" borderId="11" xfId="0" applyFont="1" applyBorder="1" applyAlignment="1">
      <alignment horizontal="left" vertical="center" wrapText="1"/>
    </xf>
    <xf numFmtId="0" fontId="2" fillId="0" borderId="4" xfId="0" applyFont="1" applyBorder="1" applyAlignment="1">
      <alignment horizontal="center"/>
    </xf>
    <xf numFmtId="0" fontId="2" fillId="0" borderId="41" xfId="0" applyFont="1" applyBorder="1" applyAlignment="1">
      <alignment horizontal="center"/>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5" xfId="0" applyFont="1" applyBorder="1" applyAlignment="1">
      <alignment horizontal="left"/>
    </xf>
    <xf numFmtId="0" fontId="2" fillId="0" borderId="22" xfId="0" applyFont="1" applyBorder="1" applyAlignment="1">
      <alignment horizontal="left"/>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0" fontId="2" fillId="0" borderId="10" xfId="0" applyFont="1" applyBorder="1" applyAlignment="1">
      <alignment horizontal="left"/>
    </xf>
    <xf numFmtId="0" fontId="2" fillId="0" borderId="11" xfId="0" applyFont="1" applyBorder="1" applyAlignment="1">
      <alignment horizontal="left"/>
    </xf>
    <xf numFmtId="0" fontId="20" fillId="0" borderId="8" xfId="0" applyFont="1" applyBorder="1" applyAlignment="1">
      <alignment horizontal="left" vertical="center" wrapText="1"/>
    </xf>
    <xf numFmtId="0" fontId="2" fillId="0" borderId="12" xfId="0" applyFont="1" applyBorder="1" applyAlignment="1">
      <alignment horizontal="left" vertical="center"/>
    </xf>
    <xf numFmtId="0" fontId="2" fillId="0" borderId="32" xfId="0" applyFont="1" applyBorder="1" applyAlignment="1">
      <alignment horizontal="left" vertical="center"/>
    </xf>
    <xf numFmtId="0" fontId="2" fillId="0" borderId="4" xfId="0" applyFont="1" applyBorder="1" applyAlignment="1">
      <alignment horizontal="center" vertical="center" wrapText="1"/>
    </xf>
    <xf numFmtId="0" fontId="2" fillId="0" borderId="38"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23" xfId="0" applyFont="1" applyBorder="1" applyAlignment="1">
      <alignment horizontal="center" vertical="center"/>
    </xf>
    <xf numFmtId="0" fontId="2" fillId="0" borderId="16" xfId="0" applyFont="1" applyBorder="1" applyAlignment="1">
      <alignment horizontal="center" vertical="center"/>
    </xf>
    <xf numFmtId="0" fontId="2" fillId="0" borderId="40" xfId="0" applyFont="1" applyBorder="1" applyAlignment="1">
      <alignment horizontal="center" vertic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34" xfId="0" applyFont="1" applyBorder="1" applyAlignment="1">
      <alignment horizontal="left" vertical="center" wrapText="1"/>
    </xf>
    <xf numFmtId="0" fontId="2" fillId="0" borderId="21" xfId="0" applyFont="1" applyBorder="1" applyAlignment="1">
      <alignment horizontal="left" vertical="center" wrapText="1"/>
    </xf>
    <xf numFmtId="0" fontId="2" fillId="0" borderId="0" xfId="0" applyFont="1" applyAlignment="1">
      <alignment horizontal="left" vertical="center" wrapText="1"/>
    </xf>
    <xf numFmtId="0" fontId="2" fillId="0" borderId="13" xfId="0" applyFont="1" applyBorder="1" applyAlignment="1">
      <alignment horizontal="left" vertical="center" wrapText="1"/>
    </xf>
    <xf numFmtId="0" fontId="2" fillId="0" borderId="23"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1" fillId="0" borderId="21" xfId="0" applyFont="1" applyBorder="1" applyAlignment="1">
      <alignment horizontal="left" vertical="center" wrapText="1"/>
    </xf>
    <xf numFmtId="0" fontId="21" fillId="0" borderId="0" xfId="0" applyFont="1" applyAlignment="1">
      <alignment horizontal="left" vertical="center" wrapText="1"/>
    </xf>
    <xf numFmtId="0" fontId="21" fillId="0" borderId="13" xfId="0" applyFont="1" applyBorder="1" applyAlignment="1">
      <alignment horizontal="left" vertical="center" wrapText="1"/>
    </xf>
    <xf numFmtId="0" fontId="21" fillId="0" borderId="23" xfId="0" applyFont="1" applyBorder="1" applyAlignment="1">
      <alignment horizontal="left" vertical="center" wrapText="1"/>
    </xf>
    <xf numFmtId="0" fontId="21" fillId="0" borderId="16" xfId="0" applyFont="1" applyBorder="1" applyAlignment="1">
      <alignment horizontal="left" vertical="center" wrapText="1"/>
    </xf>
    <xf numFmtId="0" fontId="21" fillId="0" borderId="17" xfId="0" applyFont="1" applyBorder="1" applyAlignment="1">
      <alignment horizontal="left" vertical="center" wrapText="1"/>
    </xf>
    <xf numFmtId="0" fontId="21" fillId="2" borderId="34" xfId="0" applyFont="1" applyFill="1" applyBorder="1" applyAlignment="1">
      <alignment horizontal="left" vertical="center" wrapText="1"/>
    </xf>
    <xf numFmtId="0" fontId="21" fillId="2" borderId="28" xfId="0" applyFont="1" applyFill="1" applyBorder="1" applyAlignment="1">
      <alignment horizontal="left" vertical="center" wrapText="1"/>
    </xf>
    <xf numFmtId="0" fontId="21" fillId="2" borderId="39" xfId="0" applyFont="1" applyFill="1" applyBorder="1" applyAlignment="1">
      <alignment horizontal="left" vertical="center" wrapText="1"/>
    </xf>
    <xf numFmtId="0" fontId="2" fillId="0" borderId="12" xfId="0" applyFont="1" applyBorder="1" applyAlignment="1">
      <alignment horizontal="left"/>
    </xf>
    <xf numFmtId="0" fontId="2" fillId="0" borderId="14" xfId="0" applyFont="1" applyBorder="1" applyAlignment="1">
      <alignment horizontal="left"/>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1" xfId="0" applyFont="1" applyFill="1" applyBorder="1" applyAlignment="1">
      <alignment horizontal="center" wrapText="1"/>
    </xf>
    <xf numFmtId="0" fontId="7" fillId="2" borderId="0" xfId="0" applyFont="1" applyFill="1" applyAlignment="1">
      <alignment horizontal="center" wrapText="1"/>
    </xf>
    <xf numFmtId="0" fontId="7" fillId="2" borderId="13" xfId="0" applyFont="1" applyFill="1" applyBorder="1" applyAlignment="1">
      <alignment horizontal="center" wrapText="1"/>
    </xf>
    <xf numFmtId="0" fontId="7" fillId="2" borderId="34" xfId="0" applyFont="1" applyFill="1" applyBorder="1" applyAlignment="1">
      <alignment horizontal="center" wrapText="1"/>
    </xf>
    <xf numFmtId="0" fontId="7" fillId="2" borderId="28" xfId="0" applyFont="1" applyFill="1" applyBorder="1" applyAlignment="1">
      <alignment horizontal="center" wrapText="1"/>
    </xf>
    <xf numFmtId="0" fontId="7" fillId="2" borderId="39" xfId="0" applyFont="1" applyFill="1" applyBorder="1" applyAlignment="1">
      <alignment horizontal="center" wrapText="1"/>
    </xf>
    <xf numFmtId="0" fontId="6" fillId="0" borderId="32" xfId="0" applyFont="1" applyBorder="1" applyAlignment="1">
      <alignment horizontal="center" wrapText="1"/>
    </xf>
    <xf numFmtId="0" fontId="6" fillId="0" borderId="8" xfId="0" applyFont="1" applyBorder="1" applyAlignment="1">
      <alignment horizontal="center" wrapText="1"/>
    </xf>
    <xf numFmtId="0" fontId="6" fillId="0" borderId="33" xfId="0" applyFont="1" applyBorder="1" applyAlignment="1">
      <alignment horizont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xf numFmtId="0" fontId="2" fillId="0" borderId="4" xfId="0" applyFont="1" applyBorder="1" applyAlignment="1">
      <alignment vertical="center" wrapText="1"/>
    </xf>
    <xf numFmtId="0" fontId="2" fillId="0" borderId="4" xfId="0" applyFont="1" applyBorder="1" applyAlignment="1">
      <alignment horizontal="left" vertical="center"/>
    </xf>
    <xf numFmtId="0" fontId="13" fillId="0" borderId="25" xfId="0" applyFont="1" applyBorder="1" applyAlignment="1">
      <alignment horizontal="left"/>
    </xf>
    <xf numFmtId="0" fontId="13" fillId="0" borderId="26" xfId="0" applyFont="1" applyBorder="1" applyAlignment="1">
      <alignment horizontal="left"/>
    </xf>
    <xf numFmtId="0" fontId="13" fillId="0" borderId="27" xfId="0" applyFont="1" applyBorder="1" applyAlignment="1">
      <alignment horizontal="left"/>
    </xf>
    <xf numFmtId="0" fontId="2" fillId="0" borderId="15" xfId="0" applyFont="1" applyBorder="1" applyAlignment="1">
      <alignment horizontal="left" vertical="center" wrapText="1"/>
    </xf>
    <xf numFmtId="0" fontId="2" fillId="0" borderId="15" xfId="0" applyFont="1" applyBorder="1" applyAlignment="1">
      <alignment horizontal="left" vertical="center"/>
    </xf>
    <xf numFmtId="0" fontId="2" fillId="0" borderId="22" xfId="0" applyFont="1" applyBorder="1" applyAlignment="1">
      <alignment horizontal="left" vertical="center" wrapText="1"/>
    </xf>
    <xf numFmtId="0" fontId="2" fillId="0" borderId="4" xfId="0" applyFont="1" applyBorder="1" applyAlignment="1">
      <alignment vertical="center"/>
    </xf>
    <xf numFmtId="0" fontId="2" fillId="0" borderId="24" xfId="0" applyFont="1" applyBorder="1" applyAlignment="1">
      <alignment vertical="center"/>
    </xf>
    <xf numFmtId="0" fontId="2" fillId="0" borderId="24" xfId="0" applyFont="1" applyBorder="1" applyAlignment="1">
      <alignment horizontal="left" vertical="center"/>
    </xf>
    <xf numFmtId="0" fontId="2" fillId="0" borderId="41" xfId="0" applyFont="1" applyBorder="1" applyAlignment="1">
      <alignment horizontal="left" vertical="center" wrapText="1"/>
    </xf>
    <xf numFmtId="0" fontId="2" fillId="0" borderId="43" xfId="0" applyFont="1" applyBorder="1" applyAlignment="1">
      <alignment horizontal="left" vertical="center" wrapText="1"/>
    </xf>
    <xf numFmtId="0" fontId="2" fillId="0" borderId="44" xfId="0" applyFont="1" applyBorder="1" applyAlignment="1">
      <alignment horizontal="left" vertical="center" wrapText="1"/>
    </xf>
    <xf numFmtId="0" fontId="2" fillId="0" borderId="41"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62" xfId="0" applyFont="1" applyBorder="1" applyAlignment="1">
      <alignment horizontal="center" vertical="center" wrapText="1"/>
    </xf>
    <xf numFmtId="0" fontId="16" fillId="0" borderId="4" xfId="0" applyFont="1" applyBorder="1" applyAlignment="1">
      <alignment horizontal="center"/>
    </xf>
    <xf numFmtId="0" fontId="3" fillId="0" borderId="0" xfId="0" applyFont="1" applyAlignment="1">
      <alignment horizontal="center" vertical="center"/>
    </xf>
    <xf numFmtId="0" fontId="15" fillId="0" borderId="34" xfId="0" applyFont="1" applyBorder="1" applyAlignment="1">
      <alignment horizontal="center"/>
    </xf>
    <xf numFmtId="0" fontId="15" fillId="0" borderId="28" xfId="0" applyFont="1" applyBorder="1" applyAlignment="1">
      <alignment horizontal="center"/>
    </xf>
    <xf numFmtId="0" fontId="15" fillId="0" borderId="39" xfId="0" applyFont="1" applyBorder="1" applyAlignment="1">
      <alignment horizontal="center"/>
    </xf>
    <xf numFmtId="0" fontId="15" fillId="0" borderId="18" xfId="0" applyFont="1" applyBorder="1" applyAlignment="1">
      <alignment horizontal="center"/>
    </xf>
    <xf numFmtId="0" fontId="15" fillId="0" borderId="19" xfId="0" applyFont="1" applyBorder="1" applyAlignment="1">
      <alignment horizontal="center"/>
    </xf>
    <xf numFmtId="0" fontId="15" fillId="0" borderId="20" xfId="0" applyFont="1" applyBorder="1" applyAlignment="1">
      <alignment horizontal="center"/>
    </xf>
    <xf numFmtId="0" fontId="25" fillId="0" borderId="14" xfId="0" applyFont="1" applyBorder="1" applyAlignment="1">
      <alignment horizontal="center" vertical="top" wrapText="1"/>
    </xf>
    <xf numFmtId="0" fontId="25" fillId="0" borderId="15" xfId="0" applyFont="1" applyBorder="1" applyAlignment="1">
      <alignment horizontal="center" vertical="top" wrapText="1"/>
    </xf>
    <xf numFmtId="0" fontId="25" fillId="0" borderId="22" xfId="0" applyFont="1" applyBorder="1" applyAlignment="1">
      <alignment horizontal="center" vertical="top" wrapText="1"/>
    </xf>
    <xf numFmtId="0" fontId="25" fillId="0" borderId="4" xfId="0" applyFont="1" applyBorder="1" applyAlignment="1">
      <alignment horizontal="center" vertical="top" wrapText="1"/>
    </xf>
    <xf numFmtId="0" fontId="25" fillId="0" borderId="24" xfId="0" applyFont="1" applyBorder="1" applyAlignment="1">
      <alignment horizontal="center" vertical="top" wrapText="1"/>
    </xf>
    <xf numFmtId="0" fontId="25" fillId="0" borderId="41" xfId="0" applyFont="1" applyBorder="1" applyAlignment="1">
      <alignment horizontal="center" vertical="top" wrapText="1"/>
    </xf>
    <xf numFmtId="0" fontId="26" fillId="4" borderId="18" xfId="0" applyFont="1" applyFill="1" applyBorder="1" applyAlignment="1">
      <alignment horizontal="center" vertical="top" wrapText="1"/>
    </xf>
    <xf numFmtId="0" fontId="26" fillId="4" borderId="19" xfId="0" applyFont="1" applyFill="1" applyBorder="1" applyAlignment="1">
      <alignment horizontal="center" vertical="top" wrapText="1"/>
    </xf>
    <xf numFmtId="0" fontId="26" fillId="4" borderId="20" xfId="0" applyFont="1" applyFill="1" applyBorder="1" applyAlignment="1">
      <alignment horizontal="center" vertical="top" wrapText="1"/>
    </xf>
    <xf numFmtId="0" fontId="25" fillId="0" borderId="26" xfId="0" applyFont="1" applyBorder="1" applyAlignment="1">
      <alignment horizontal="center" vertical="top" wrapText="1"/>
    </xf>
    <xf numFmtId="0" fontId="25" fillId="0" borderId="27" xfId="0" applyFont="1" applyBorder="1" applyAlignment="1">
      <alignment horizontal="center" vertical="top" wrapText="1"/>
    </xf>
    <xf numFmtId="0" fontId="25" fillId="0" borderId="4" xfId="0" applyFont="1" applyBorder="1" applyAlignment="1">
      <alignment horizontal="justify" vertical="top" wrapText="1"/>
    </xf>
    <xf numFmtId="0" fontId="25" fillId="0" borderId="24" xfId="0" applyFont="1" applyBorder="1" applyAlignment="1">
      <alignment horizontal="justify" vertical="top" wrapText="1"/>
    </xf>
    <xf numFmtId="0" fontId="25" fillId="0" borderId="8" xfId="0" applyFont="1" applyBorder="1" applyAlignment="1">
      <alignment horizontal="center" vertical="top" wrapText="1"/>
    </xf>
    <xf numFmtId="0" fontId="25" fillId="0" borderId="33" xfId="0" applyFont="1" applyBorder="1" applyAlignment="1">
      <alignment horizontal="center" vertical="top" wrapText="1"/>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26" fillId="0" borderId="4" xfId="0" applyFont="1" applyBorder="1" applyAlignment="1">
      <alignment horizontal="center" vertical="top" wrapText="1"/>
    </xf>
    <xf numFmtId="0" fontId="26" fillId="0" borderId="24" xfId="0" applyFont="1" applyBorder="1" applyAlignment="1">
      <alignment horizontal="center" vertical="top" wrapText="1"/>
    </xf>
    <xf numFmtId="0" fontId="24" fillId="0" borderId="59" xfId="0" applyFont="1" applyBorder="1" applyAlignment="1">
      <alignment horizontal="justify" vertical="top" wrapText="1"/>
    </xf>
    <xf numFmtId="0" fontId="24" fillId="0" borderId="60" xfId="0" applyFont="1" applyBorder="1" applyAlignment="1">
      <alignment horizontal="justify" vertical="top" wrapText="1"/>
    </xf>
    <xf numFmtId="0" fontId="24" fillId="0" borderId="61" xfId="0" applyFont="1" applyBorder="1" applyAlignment="1">
      <alignment horizontal="justify" vertical="top" wrapText="1"/>
    </xf>
    <xf numFmtId="0" fontId="22" fillId="0" borderId="46" xfId="0" applyFont="1" applyBorder="1" applyAlignment="1">
      <alignment horizontal="center"/>
    </xf>
    <xf numFmtId="0" fontId="23" fillId="0" borderId="48" xfId="0" applyFont="1" applyBorder="1" applyAlignment="1">
      <alignment horizontal="center" vertical="top" wrapText="1"/>
    </xf>
    <xf numFmtId="0" fontId="23" fillId="0" borderId="49" xfId="0" applyFont="1" applyBorder="1" applyAlignment="1">
      <alignment horizontal="center" vertical="top" wrapText="1"/>
    </xf>
    <xf numFmtId="0" fontId="23" fillId="0" borderId="50" xfId="0" applyFont="1" applyBorder="1" applyAlignment="1">
      <alignment horizontal="center" vertical="top" wrapText="1"/>
    </xf>
    <xf numFmtId="0" fontId="24" fillId="0" borderId="51" xfId="0" applyFont="1" applyBorder="1" applyAlignment="1">
      <alignment horizontal="center" vertical="top" wrapText="1"/>
    </xf>
    <xf numFmtId="0" fontId="24" fillId="0" borderId="55" xfId="0" applyFont="1" applyBorder="1" applyAlignment="1">
      <alignment horizontal="center" vertical="top" wrapText="1"/>
    </xf>
    <xf numFmtId="0" fontId="25" fillId="0" borderId="51" xfId="0" applyFont="1" applyBorder="1" applyAlignment="1">
      <alignment horizontal="center" vertical="top" wrapText="1"/>
    </xf>
    <xf numFmtId="0" fontId="25" fillId="0" borderId="55" xfId="0" applyFont="1" applyBorder="1" applyAlignment="1">
      <alignment horizontal="center" vertical="top" wrapText="1"/>
    </xf>
    <xf numFmtId="0" fontId="25" fillId="0" borderId="54" xfId="0" applyFont="1" applyBorder="1" applyAlignment="1">
      <alignment horizontal="center" vertical="top" wrapText="1"/>
    </xf>
    <xf numFmtId="0" fontId="25" fillId="0" borderId="58" xfId="0" applyFont="1" applyBorder="1" applyAlignment="1">
      <alignment horizontal="center" vertical="top" wrapText="1"/>
    </xf>
    <xf numFmtId="0" fontId="2" fillId="0" borderId="9" xfId="0" applyFont="1" applyBorder="1" applyAlignment="1">
      <alignment horizontal="center" vertical="center" wrapText="1"/>
    </xf>
    <xf numFmtId="0" fontId="20" fillId="0" borderId="44" xfId="0" applyFont="1" applyBorder="1" applyAlignment="1">
      <alignment horizontal="center"/>
    </xf>
    <xf numFmtId="0" fontId="20" fillId="0" borderId="63" xfId="0" applyFont="1" applyBorder="1" applyAlignment="1">
      <alignment horizontal="left"/>
    </xf>
    <xf numFmtId="0" fontId="20" fillId="0" borderId="44" xfId="0" applyFont="1" applyBorder="1" applyAlignment="1">
      <alignment horizontal="left"/>
    </xf>
    <xf numFmtId="0" fontId="20" fillId="0" borderId="41" xfId="0" applyFont="1" applyBorder="1" applyAlignment="1">
      <alignment horizontal="center"/>
    </xf>
    <xf numFmtId="0" fontId="20" fillId="0" borderId="43" xfId="0" applyFont="1" applyBorder="1" applyAlignment="1">
      <alignment horizontal="center"/>
    </xf>
    <xf numFmtId="0" fontId="20" fillId="0" borderId="62" xfId="0" applyFont="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19" fillId="0" borderId="34" xfId="0" applyFont="1" applyBorder="1" applyAlignment="1">
      <alignment horizontal="left" vertical="top" wrapText="1"/>
    </xf>
    <xf numFmtId="0" fontId="19" fillId="0" borderId="28" xfId="0" applyFont="1" applyBorder="1" applyAlignment="1">
      <alignment horizontal="left" vertical="top" wrapText="1"/>
    </xf>
    <xf numFmtId="0" fontId="19" fillId="0" borderId="39" xfId="0" applyFont="1" applyBorder="1" applyAlignment="1">
      <alignment horizontal="left" vertical="top" wrapText="1"/>
    </xf>
    <xf numFmtId="0" fontId="20" fillId="0" borderId="1" xfId="0" applyFont="1" applyBorder="1" applyAlignment="1">
      <alignment horizontal="left" vertical="top" wrapText="1"/>
    </xf>
    <xf numFmtId="0" fontId="20" fillId="0" borderId="2" xfId="0" applyFont="1" applyBorder="1" applyAlignment="1">
      <alignment horizontal="left" vertical="top" wrapText="1"/>
    </xf>
    <xf numFmtId="0" fontId="20" fillId="0" borderId="3" xfId="0" applyFont="1" applyBorder="1" applyAlignment="1">
      <alignment horizontal="left" vertical="top" wrapText="1"/>
    </xf>
    <xf numFmtId="0" fontId="2" fillId="8" borderId="26" xfId="0" applyFont="1" applyFill="1" applyBorder="1" applyAlignment="1">
      <alignment horizontal="left" vertical="center" wrapText="1"/>
    </xf>
    <xf numFmtId="0" fontId="2" fillId="8" borderId="27" xfId="0" applyFont="1" applyFill="1" applyBorder="1" applyAlignment="1">
      <alignment horizontal="left" vertical="center" wrapText="1"/>
    </xf>
    <xf numFmtId="0" fontId="2" fillId="8" borderId="4" xfId="0" applyFont="1" applyFill="1" applyBorder="1" applyAlignment="1">
      <alignment horizontal="left" vertical="center" wrapText="1"/>
    </xf>
    <xf numFmtId="0" fontId="2" fillId="8" borderId="24"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8" borderId="33" xfId="0" applyFont="1" applyFill="1" applyBorder="1" applyAlignment="1">
      <alignment horizontal="left" vertical="center" wrapText="1"/>
    </xf>
    <xf numFmtId="0" fontId="2" fillId="8" borderId="4" xfId="0" applyFont="1" applyFill="1" applyBorder="1" applyAlignment="1">
      <alignmen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92"/>
  <sheetViews>
    <sheetView tabSelected="1" view="pageBreakPreview" zoomScale="87" zoomScaleNormal="100" zoomScaleSheetLayoutView="100" workbookViewId="0">
      <selection activeCell="J15" sqref="J15"/>
    </sheetView>
  </sheetViews>
  <sheetFormatPr baseColWidth="10" defaultColWidth="11.453125" defaultRowHeight="16" customHeight="1" x14ac:dyDescent="0.3"/>
  <cols>
    <col min="1" max="1" width="13.7265625" style="1" bestFit="1" customWidth="1"/>
    <col min="2" max="2" width="20.1796875" style="1" bestFit="1" customWidth="1"/>
    <col min="3" max="16384" width="11.453125" style="1"/>
  </cols>
  <sheetData>
    <row r="1" spans="1:7" ht="16" customHeight="1" thickBot="1" x14ac:dyDescent="0.4">
      <c r="A1" s="285" t="s">
        <v>238</v>
      </c>
      <c r="B1" s="286"/>
      <c r="C1" s="286"/>
      <c r="D1" s="286"/>
      <c r="E1" s="286"/>
      <c r="F1" s="286"/>
      <c r="G1" s="287"/>
    </row>
    <row r="2" spans="1:7" ht="16" customHeight="1" thickBot="1" x14ac:dyDescent="0.35"/>
    <row r="3" spans="1:7" ht="32.15" customHeight="1" x14ac:dyDescent="0.3">
      <c r="A3" s="2" t="s">
        <v>0</v>
      </c>
      <c r="B3" s="149" t="s">
        <v>239</v>
      </c>
      <c r="C3" s="149"/>
      <c r="D3" s="149"/>
      <c r="E3" s="149"/>
      <c r="F3" s="149"/>
      <c r="G3" s="149"/>
    </row>
    <row r="4" spans="1:7" ht="16" customHeight="1" x14ac:dyDescent="0.3">
      <c r="A4" s="3" t="s">
        <v>1</v>
      </c>
      <c r="B4" s="150" t="s">
        <v>250</v>
      </c>
      <c r="C4" s="151"/>
      <c r="D4" s="150" t="s">
        <v>120</v>
      </c>
      <c r="E4" s="150"/>
      <c r="F4" s="150" t="s">
        <v>252</v>
      </c>
      <c r="G4" s="150"/>
    </row>
    <row r="5" spans="1:7" ht="32.15" customHeight="1" thickBot="1" x14ac:dyDescent="0.35">
      <c r="A5" s="4" t="s">
        <v>2</v>
      </c>
      <c r="B5" s="152" t="s">
        <v>251</v>
      </c>
      <c r="C5" s="153"/>
      <c r="D5" s="153"/>
      <c r="E5" s="153"/>
      <c r="F5" s="153"/>
      <c r="G5" s="154"/>
    </row>
    <row r="6" spans="1:7" ht="16" customHeight="1" x14ac:dyDescent="0.3">
      <c r="A6" s="159" t="s">
        <v>37</v>
      </c>
      <c r="B6" s="162" t="s">
        <v>38</v>
      </c>
      <c r="C6" s="162"/>
      <c r="D6" s="163"/>
    </row>
    <row r="7" spans="1:7" ht="16" customHeight="1" x14ac:dyDescent="0.3">
      <c r="A7" s="160"/>
      <c r="B7" s="116" t="s">
        <v>39</v>
      </c>
      <c r="C7" s="116"/>
      <c r="D7" s="117"/>
    </row>
    <row r="8" spans="1:7" ht="16" customHeight="1" thickBot="1" x14ac:dyDescent="0.35">
      <c r="A8" s="161"/>
      <c r="B8" s="157" t="s">
        <v>40</v>
      </c>
      <c r="C8" s="157"/>
      <c r="D8" s="158"/>
    </row>
    <row r="9" spans="1:7" ht="16" customHeight="1" thickBot="1" x14ac:dyDescent="0.35"/>
    <row r="10" spans="1:7" ht="16" customHeight="1" x14ac:dyDescent="0.3">
      <c r="A10" s="288" t="s">
        <v>3</v>
      </c>
      <c r="B10" s="289"/>
      <c r="C10" s="289"/>
      <c r="D10" s="289"/>
      <c r="E10" s="289"/>
      <c r="F10" s="289"/>
      <c r="G10" s="290"/>
    </row>
    <row r="11" spans="1:7" ht="16" customHeight="1" thickBot="1" x14ac:dyDescent="0.35">
      <c r="A11" s="291" t="s">
        <v>13</v>
      </c>
      <c r="B11" s="292"/>
      <c r="C11" s="292" t="s">
        <v>11</v>
      </c>
      <c r="D11" s="292"/>
      <c r="E11" s="292"/>
      <c r="F11" s="292"/>
      <c r="G11" s="293"/>
    </row>
    <row r="12" spans="1:7" ht="16" customHeight="1" x14ac:dyDescent="0.3">
      <c r="A12" s="155" t="s">
        <v>4</v>
      </c>
      <c r="B12" s="156"/>
      <c r="C12" s="118" t="s">
        <v>294</v>
      </c>
      <c r="D12" s="118"/>
      <c r="E12" s="118"/>
      <c r="F12" s="118"/>
      <c r="G12" s="119"/>
    </row>
    <row r="13" spans="1:7" ht="16" customHeight="1" x14ac:dyDescent="0.3">
      <c r="A13" s="5" t="s">
        <v>5</v>
      </c>
      <c r="B13" s="94" t="s">
        <v>253</v>
      </c>
      <c r="C13" s="120"/>
      <c r="D13" s="120"/>
      <c r="E13" s="120"/>
      <c r="F13" s="120"/>
      <c r="G13" s="121"/>
    </row>
    <row r="14" spans="1:7" ht="16" customHeight="1" x14ac:dyDescent="0.3">
      <c r="A14" s="5" t="s">
        <v>6</v>
      </c>
      <c r="B14" s="94" t="s">
        <v>247</v>
      </c>
      <c r="C14" s="120"/>
      <c r="D14" s="120"/>
      <c r="E14" s="120"/>
      <c r="F14" s="120"/>
      <c r="G14" s="121"/>
    </row>
    <row r="15" spans="1:7" ht="16" customHeight="1" x14ac:dyDescent="0.3">
      <c r="A15" s="5" t="s">
        <v>7</v>
      </c>
      <c r="B15" s="94" t="s">
        <v>254</v>
      </c>
      <c r="C15" s="120"/>
      <c r="D15" s="120"/>
      <c r="E15" s="120"/>
      <c r="F15" s="120"/>
      <c r="G15" s="121"/>
    </row>
    <row r="16" spans="1:7" ht="16" customHeight="1" x14ac:dyDescent="0.3">
      <c r="A16" s="5" t="s">
        <v>8</v>
      </c>
      <c r="B16" s="94" t="s">
        <v>248</v>
      </c>
      <c r="C16" s="120"/>
      <c r="D16" s="120"/>
      <c r="E16" s="120"/>
      <c r="F16" s="120"/>
      <c r="G16" s="121"/>
    </row>
    <row r="17" spans="1:7" ht="16" customHeight="1" x14ac:dyDescent="0.3">
      <c r="A17" s="5" t="s">
        <v>9</v>
      </c>
      <c r="B17" s="95">
        <v>3</v>
      </c>
      <c r="C17" s="120"/>
      <c r="D17" s="120"/>
      <c r="E17" s="120"/>
      <c r="F17" s="120"/>
      <c r="G17" s="121"/>
    </row>
    <row r="18" spans="1:7" ht="16" customHeight="1" x14ac:dyDescent="0.3">
      <c r="A18" s="5" t="s">
        <v>51</v>
      </c>
      <c r="B18" s="96">
        <v>0.68</v>
      </c>
      <c r="C18" s="120"/>
      <c r="D18" s="120"/>
      <c r="E18" s="120"/>
      <c r="F18" s="120"/>
      <c r="G18" s="121"/>
    </row>
    <row r="19" spans="1:7" ht="16" customHeight="1" x14ac:dyDescent="0.3">
      <c r="A19" s="122" t="s">
        <v>10</v>
      </c>
      <c r="B19" s="96" t="s">
        <v>299</v>
      </c>
      <c r="C19" s="120"/>
      <c r="D19" s="120"/>
      <c r="E19" s="120"/>
      <c r="F19" s="120"/>
      <c r="G19" s="121"/>
    </row>
    <row r="20" spans="1:7" ht="16" customHeight="1" x14ac:dyDescent="0.3">
      <c r="A20" s="122"/>
      <c r="B20" s="96" t="s">
        <v>300</v>
      </c>
      <c r="C20" s="120"/>
      <c r="D20" s="120"/>
      <c r="E20" s="120"/>
      <c r="F20" s="120"/>
      <c r="G20" s="121"/>
    </row>
    <row r="21" spans="1:7" ht="16" customHeight="1" x14ac:dyDescent="0.3">
      <c r="A21" s="122"/>
      <c r="B21" s="96" t="s">
        <v>301</v>
      </c>
      <c r="C21" s="120"/>
      <c r="D21" s="120"/>
      <c r="E21" s="120"/>
      <c r="F21" s="120"/>
      <c r="G21" s="121"/>
    </row>
    <row r="22" spans="1:7" ht="16" customHeight="1" x14ac:dyDescent="0.3">
      <c r="A22" s="5" t="s">
        <v>32</v>
      </c>
      <c r="B22" s="67" t="s">
        <v>142</v>
      </c>
      <c r="C22" s="120"/>
      <c r="D22" s="120"/>
      <c r="E22" s="120"/>
      <c r="F22" s="120"/>
      <c r="G22" s="121"/>
    </row>
    <row r="23" spans="1:7" ht="16" customHeight="1" x14ac:dyDescent="0.3">
      <c r="A23" s="5" t="s">
        <v>33</v>
      </c>
      <c r="B23" s="67" t="s">
        <v>35</v>
      </c>
      <c r="C23" s="120"/>
      <c r="D23" s="120"/>
      <c r="E23" s="120"/>
      <c r="F23" s="120"/>
      <c r="G23" s="121"/>
    </row>
    <row r="24" spans="1:7" ht="16.5" customHeight="1" x14ac:dyDescent="0.3">
      <c r="A24" s="5" t="s">
        <v>34</v>
      </c>
      <c r="B24" s="67" t="s">
        <v>36</v>
      </c>
      <c r="C24" s="120"/>
      <c r="D24" s="120"/>
      <c r="E24" s="120"/>
      <c r="F24" s="120"/>
      <c r="G24" s="121"/>
    </row>
    <row r="25" spans="1:7" ht="16" customHeight="1" x14ac:dyDescent="0.3">
      <c r="A25" s="5" t="s">
        <v>44</v>
      </c>
      <c r="B25" s="67" t="s">
        <v>143</v>
      </c>
      <c r="C25" s="167" t="s">
        <v>50</v>
      </c>
      <c r="D25" s="167"/>
      <c r="E25" s="167"/>
      <c r="F25" s="7" t="s">
        <v>45</v>
      </c>
      <c r="G25" s="8" t="s">
        <v>46</v>
      </c>
    </row>
    <row r="26" spans="1:7" ht="16" customHeight="1" x14ac:dyDescent="0.3">
      <c r="A26" s="168"/>
      <c r="B26" s="169"/>
      <c r="C26" s="169"/>
      <c r="D26" s="170"/>
      <c r="E26" s="64" t="s">
        <v>14</v>
      </c>
      <c r="F26" s="68">
        <v>10</v>
      </c>
      <c r="G26" s="69">
        <v>47</v>
      </c>
    </row>
    <row r="27" spans="1:7" ht="16" customHeight="1" x14ac:dyDescent="0.3">
      <c r="A27" s="171"/>
      <c r="B27" s="172"/>
      <c r="C27" s="172"/>
      <c r="D27" s="173"/>
      <c r="E27" s="65" t="s">
        <v>47</v>
      </c>
      <c r="F27" s="70">
        <v>7</v>
      </c>
      <c r="G27" s="71">
        <v>14</v>
      </c>
    </row>
    <row r="28" spans="1:7" ht="16" customHeight="1" x14ac:dyDescent="0.3">
      <c r="A28" s="171"/>
      <c r="B28" s="172"/>
      <c r="C28" s="172"/>
      <c r="D28" s="173"/>
      <c r="E28" s="65" t="s">
        <v>48</v>
      </c>
      <c r="F28" s="70">
        <v>22</v>
      </c>
      <c r="G28" s="71">
        <v>42</v>
      </c>
    </row>
    <row r="29" spans="1:7" ht="16" customHeight="1" thickBot="1" x14ac:dyDescent="0.35">
      <c r="A29" s="174"/>
      <c r="B29" s="175"/>
      <c r="C29" s="175"/>
      <c r="D29" s="176"/>
      <c r="E29" s="66" t="s">
        <v>49</v>
      </c>
      <c r="F29" s="72">
        <v>1</v>
      </c>
      <c r="G29" s="73">
        <v>2</v>
      </c>
    </row>
    <row r="30" spans="1:7" ht="16" customHeight="1" x14ac:dyDescent="0.3">
      <c r="A30" s="177" t="s">
        <v>12</v>
      </c>
      <c r="B30" s="178"/>
      <c r="C30" s="312" t="s">
        <v>280</v>
      </c>
      <c r="D30" s="312"/>
      <c r="E30" s="312"/>
      <c r="F30" s="312"/>
      <c r="G30" s="313"/>
    </row>
    <row r="31" spans="1:7" ht="16" customHeight="1" x14ac:dyDescent="0.3">
      <c r="A31" s="6" t="s">
        <v>14</v>
      </c>
      <c r="B31" s="318" t="s">
        <v>279</v>
      </c>
      <c r="C31" s="314"/>
      <c r="D31" s="314"/>
      <c r="E31" s="314"/>
      <c r="F31" s="314"/>
      <c r="G31" s="315"/>
    </row>
    <row r="32" spans="1:7" ht="16" customHeight="1" x14ac:dyDescent="0.3">
      <c r="A32" s="165" t="s">
        <v>15</v>
      </c>
      <c r="B32" s="164" t="s">
        <v>278</v>
      </c>
      <c r="C32" s="314"/>
      <c r="D32" s="314"/>
      <c r="E32" s="314"/>
      <c r="F32" s="314"/>
      <c r="G32" s="315"/>
    </row>
    <row r="33" spans="1:7" ht="16" customHeight="1" x14ac:dyDescent="0.3">
      <c r="A33" s="165"/>
      <c r="B33" s="164"/>
      <c r="C33" s="314"/>
      <c r="D33" s="314"/>
      <c r="E33" s="314"/>
      <c r="F33" s="314"/>
      <c r="G33" s="315"/>
    </row>
    <row r="34" spans="1:7" ht="52.5" customHeight="1" thickBot="1" x14ac:dyDescent="0.35">
      <c r="A34" s="166"/>
      <c r="B34" s="164"/>
      <c r="C34" s="316"/>
      <c r="D34" s="316"/>
      <c r="E34" s="316"/>
      <c r="F34" s="316"/>
      <c r="G34" s="317"/>
    </row>
    <row r="35" spans="1:7" ht="16" customHeight="1" x14ac:dyDescent="0.3">
      <c r="A35" s="127" t="s">
        <v>16</v>
      </c>
      <c r="B35" s="128"/>
      <c r="C35" s="143" t="s">
        <v>281</v>
      </c>
      <c r="D35" s="143"/>
      <c r="E35" s="143"/>
      <c r="F35" s="143"/>
      <c r="G35" s="144"/>
    </row>
    <row r="36" spans="1:7" ht="16" customHeight="1" x14ac:dyDescent="0.3">
      <c r="A36" s="139" t="s">
        <v>141</v>
      </c>
      <c r="B36" s="140"/>
      <c r="C36" s="145"/>
      <c r="D36" s="145"/>
      <c r="E36" s="145"/>
      <c r="F36" s="145"/>
      <c r="G36" s="146"/>
    </row>
    <row r="37" spans="1:7" ht="5.25" customHeight="1" thickBot="1" x14ac:dyDescent="0.35">
      <c r="A37" s="141"/>
      <c r="B37" s="142"/>
      <c r="C37" s="147"/>
      <c r="D37" s="147"/>
      <c r="E37" s="147"/>
      <c r="F37" s="147"/>
      <c r="G37" s="148"/>
    </row>
    <row r="38" spans="1:7" ht="35.5" customHeight="1" thickBot="1" x14ac:dyDescent="0.35">
      <c r="A38" s="278" t="s">
        <v>255</v>
      </c>
      <c r="B38" s="156"/>
      <c r="C38" s="129" t="s">
        <v>256</v>
      </c>
      <c r="D38" s="130"/>
      <c r="E38" s="130"/>
      <c r="F38" s="130"/>
      <c r="G38" s="131"/>
    </row>
    <row r="39" spans="1:7" ht="16" customHeight="1" x14ac:dyDescent="0.3">
      <c r="A39" s="123" t="s">
        <v>17</v>
      </c>
      <c r="B39" s="124"/>
      <c r="C39" s="132" t="s">
        <v>257</v>
      </c>
      <c r="D39" s="132"/>
      <c r="E39" s="132"/>
      <c r="F39" s="132"/>
      <c r="G39" s="133"/>
    </row>
    <row r="40" spans="1:7" ht="16" customHeight="1" thickBot="1" x14ac:dyDescent="0.35">
      <c r="A40" s="125"/>
      <c r="B40" s="126"/>
      <c r="C40" s="134"/>
      <c r="D40" s="134"/>
      <c r="E40" s="134"/>
      <c r="F40" s="134"/>
      <c r="G40" s="135"/>
    </row>
    <row r="41" spans="1:7" ht="16" customHeight="1" thickBot="1" x14ac:dyDescent="0.35">
      <c r="A41" s="294" t="s">
        <v>31</v>
      </c>
      <c r="B41" s="295"/>
      <c r="C41" s="295"/>
      <c r="D41" s="295"/>
      <c r="E41" s="295"/>
      <c r="F41" s="295"/>
      <c r="G41" s="296"/>
    </row>
    <row r="42" spans="1:7" ht="16" customHeight="1" thickBot="1" x14ac:dyDescent="0.35">
      <c r="A42" s="297" t="s">
        <v>13</v>
      </c>
      <c r="B42" s="298"/>
      <c r="C42" s="298" t="s">
        <v>18</v>
      </c>
      <c r="D42" s="298"/>
      <c r="E42" s="298"/>
      <c r="F42" s="298"/>
      <c r="G42" s="299"/>
    </row>
    <row r="43" spans="1:7" ht="16" customHeight="1" x14ac:dyDescent="0.3">
      <c r="A43" s="136" t="s">
        <v>249</v>
      </c>
      <c r="B43" s="137"/>
      <c r="C43" s="128" t="s">
        <v>19</v>
      </c>
      <c r="D43" s="128"/>
      <c r="E43" s="128" t="s">
        <v>230</v>
      </c>
      <c r="F43" s="128"/>
      <c r="G43" s="138"/>
    </row>
    <row r="44" spans="1:7" ht="16" customHeight="1" x14ac:dyDescent="0.3">
      <c r="A44" s="98" t="s">
        <v>258</v>
      </c>
      <c r="B44" s="98"/>
      <c r="C44" s="99" t="s">
        <v>259</v>
      </c>
      <c r="D44" s="99"/>
      <c r="E44" s="100" t="s">
        <v>260</v>
      </c>
      <c r="F44" s="100"/>
      <c r="G44" s="100"/>
    </row>
    <row r="45" spans="1:7" ht="16" customHeight="1" x14ac:dyDescent="0.3">
      <c r="A45" s="98" t="s">
        <v>144</v>
      </c>
      <c r="B45" s="98"/>
      <c r="C45" s="99" t="s">
        <v>259</v>
      </c>
      <c r="D45" s="99"/>
      <c r="E45" s="100" t="s">
        <v>260</v>
      </c>
      <c r="F45" s="100"/>
      <c r="G45" s="100"/>
    </row>
    <row r="46" spans="1:7" ht="16" customHeight="1" x14ac:dyDescent="0.3">
      <c r="A46" s="280" t="s">
        <v>261</v>
      </c>
      <c r="B46" s="281"/>
      <c r="C46" s="282" t="s">
        <v>262</v>
      </c>
      <c r="D46" s="279"/>
      <c r="E46" s="282" t="s">
        <v>263</v>
      </c>
      <c r="F46" s="283"/>
      <c r="G46" s="284"/>
    </row>
    <row r="47" spans="1:7" ht="16" customHeight="1" thickBot="1" x14ac:dyDescent="0.35">
      <c r="A47" s="101" t="s">
        <v>229</v>
      </c>
      <c r="B47" s="101"/>
      <c r="C47" s="102" t="s">
        <v>262</v>
      </c>
      <c r="D47" s="102"/>
      <c r="E47" s="103" t="s">
        <v>263</v>
      </c>
      <c r="F47" s="103"/>
      <c r="G47" s="103"/>
    </row>
    <row r="48" spans="1:7" ht="16" customHeight="1" thickBot="1" x14ac:dyDescent="0.35">
      <c r="A48" s="294" t="s">
        <v>28</v>
      </c>
      <c r="B48" s="295"/>
      <c r="C48" s="295"/>
      <c r="D48" s="295"/>
      <c r="E48" s="295"/>
      <c r="F48" s="295"/>
      <c r="G48" s="296"/>
    </row>
    <row r="49" spans="1:7" ht="16" customHeight="1" x14ac:dyDescent="0.3">
      <c r="A49" s="195" t="s">
        <v>29</v>
      </c>
      <c r="B49" s="116"/>
      <c r="C49" s="116" t="s">
        <v>240</v>
      </c>
      <c r="D49" s="116"/>
      <c r="E49" s="116"/>
      <c r="F49" s="116"/>
      <c r="G49" s="117"/>
    </row>
    <row r="50" spans="1:7" ht="16" customHeight="1" x14ac:dyDescent="0.3">
      <c r="A50" s="195" t="s">
        <v>241</v>
      </c>
      <c r="B50" s="116"/>
      <c r="C50" s="116" t="s">
        <v>242</v>
      </c>
      <c r="D50" s="116"/>
      <c r="E50" s="116"/>
      <c r="F50" s="116"/>
      <c r="G50" s="117"/>
    </row>
    <row r="51" spans="1:7" ht="16" customHeight="1" x14ac:dyDescent="0.3">
      <c r="A51" s="195" t="s">
        <v>243</v>
      </c>
      <c r="B51" s="116"/>
      <c r="C51" s="116" t="s">
        <v>244</v>
      </c>
      <c r="D51" s="116"/>
      <c r="E51" s="116"/>
      <c r="F51" s="116"/>
      <c r="G51" s="117"/>
    </row>
    <row r="52" spans="1:7" ht="16" customHeight="1" x14ac:dyDescent="0.3">
      <c r="A52" s="195" t="s">
        <v>30</v>
      </c>
      <c r="B52" s="116"/>
      <c r="C52" s="116" t="s">
        <v>245</v>
      </c>
      <c r="D52" s="116"/>
      <c r="E52" s="116"/>
      <c r="F52" s="116"/>
      <c r="G52" s="117"/>
    </row>
    <row r="53" spans="1:7" ht="16" customHeight="1" thickBot="1" x14ac:dyDescent="0.35">
      <c r="A53" s="196" t="s">
        <v>246</v>
      </c>
      <c r="B53" s="157"/>
      <c r="C53" s="157" t="s">
        <v>242</v>
      </c>
      <c r="D53" s="157"/>
      <c r="E53" s="157"/>
      <c r="F53" s="157"/>
      <c r="G53" s="158"/>
    </row>
    <row r="54" spans="1:7" ht="16" customHeight="1" thickBot="1" x14ac:dyDescent="0.35">
      <c r="A54" s="300" t="s">
        <v>140</v>
      </c>
      <c r="B54" s="301"/>
      <c r="C54" s="301"/>
      <c r="D54" s="301"/>
      <c r="E54" s="301"/>
      <c r="F54" s="301"/>
      <c r="G54" s="302"/>
    </row>
    <row r="55" spans="1:7" ht="135.75" customHeight="1" thickBot="1" x14ac:dyDescent="0.35">
      <c r="A55" s="309" t="s">
        <v>264</v>
      </c>
      <c r="B55" s="310"/>
      <c r="C55" s="310"/>
      <c r="D55" s="310"/>
      <c r="E55" s="310"/>
      <c r="F55" s="310"/>
      <c r="G55" s="311"/>
    </row>
    <row r="56" spans="1:7" ht="16" customHeight="1" thickBot="1" x14ac:dyDescent="0.35">
      <c r="A56" s="300" t="s">
        <v>41</v>
      </c>
      <c r="B56" s="301"/>
      <c r="C56" s="301"/>
      <c r="D56" s="301"/>
      <c r="E56" s="301"/>
      <c r="F56" s="301"/>
      <c r="G56" s="302"/>
    </row>
    <row r="57" spans="1:7" ht="122.25" customHeight="1" thickBot="1" x14ac:dyDescent="0.35">
      <c r="A57" s="303" t="s">
        <v>265</v>
      </c>
      <c r="B57" s="304"/>
      <c r="C57" s="304"/>
      <c r="D57" s="304"/>
      <c r="E57" s="304"/>
      <c r="F57" s="304"/>
      <c r="G57" s="305"/>
    </row>
    <row r="58" spans="1:7" ht="16" customHeight="1" thickBot="1" x14ac:dyDescent="0.35">
      <c r="A58" s="300" t="s">
        <v>266</v>
      </c>
      <c r="B58" s="301"/>
      <c r="C58" s="301"/>
      <c r="D58" s="301"/>
      <c r="E58" s="301"/>
      <c r="F58" s="301"/>
      <c r="G58" s="302"/>
    </row>
    <row r="59" spans="1:7" ht="165" customHeight="1" x14ac:dyDescent="0.3">
      <c r="A59" s="306" t="s">
        <v>298</v>
      </c>
      <c r="B59" s="307"/>
      <c r="C59" s="307"/>
      <c r="D59" s="307"/>
      <c r="E59" s="307"/>
      <c r="F59" s="307"/>
      <c r="G59" s="308"/>
    </row>
    <row r="60" spans="1:7" ht="3" hidden="1" customHeight="1" thickBot="1" x14ac:dyDescent="0.35">
      <c r="A60" s="186"/>
      <c r="B60" s="187"/>
      <c r="C60" s="187"/>
      <c r="D60" s="187"/>
      <c r="E60" s="187"/>
      <c r="F60" s="187"/>
      <c r="G60" s="188"/>
    </row>
    <row r="61" spans="1:7" ht="15.75" hidden="1" customHeight="1" thickBot="1" x14ac:dyDescent="0.35">
      <c r="A61" s="186"/>
      <c r="B61" s="187"/>
      <c r="C61" s="187"/>
      <c r="D61" s="187"/>
      <c r="E61" s="187"/>
      <c r="F61" s="187"/>
      <c r="G61" s="188"/>
    </row>
    <row r="62" spans="1:7" ht="15.75" hidden="1" customHeight="1" thickBot="1" x14ac:dyDescent="0.35">
      <c r="A62" s="189"/>
      <c r="B62" s="190"/>
      <c r="C62" s="190"/>
      <c r="D62" s="190"/>
      <c r="E62" s="190"/>
      <c r="F62" s="190"/>
      <c r="G62" s="191"/>
    </row>
    <row r="63" spans="1:7" ht="1.5" customHeight="1" thickBot="1" x14ac:dyDescent="0.35"/>
    <row r="64" spans="1:7" ht="16" customHeight="1" thickBot="1" x14ac:dyDescent="0.35">
      <c r="A64" s="300" t="s">
        <v>42</v>
      </c>
      <c r="B64" s="301"/>
      <c r="C64" s="301"/>
      <c r="D64" s="301"/>
      <c r="E64" s="301"/>
      <c r="F64" s="301"/>
      <c r="G64" s="302"/>
    </row>
    <row r="65" spans="1:7" ht="45.5" customHeight="1" thickBot="1" x14ac:dyDescent="0.35">
      <c r="A65" s="309" t="s">
        <v>267</v>
      </c>
      <c r="B65" s="310"/>
      <c r="C65" s="310"/>
      <c r="D65" s="310"/>
      <c r="E65" s="310"/>
      <c r="F65" s="310"/>
      <c r="G65" s="311"/>
    </row>
    <row r="66" spans="1:7" ht="16" customHeight="1" thickBot="1" x14ac:dyDescent="0.35">
      <c r="A66" s="300" t="s">
        <v>43</v>
      </c>
      <c r="B66" s="301"/>
      <c r="C66" s="301"/>
      <c r="D66" s="301"/>
      <c r="E66" s="301"/>
      <c r="F66" s="301"/>
      <c r="G66" s="302"/>
    </row>
    <row r="67" spans="1:7" ht="16" customHeight="1" thickBot="1" x14ac:dyDescent="0.35">
      <c r="A67" s="192"/>
      <c r="B67" s="193"/>
      <c r="C67" s="193"/>
      <c r="D67" s="193"/>
      <c r="E67" s="193"/>
      <c r="F67" s="193"/>
      <c r="G67" s="194"/>
    </row>
    <row r="68" spans="1:7" ht="16" customHeight="1" thickBot="1" x14ac:dyDescent="0.35">
      <c r="A68" s="300" t="s">
        <v>121</v>
      </c>
      <c r="B68" s="301"/>
      <c r="C68" s="301"/>
      <c r="D68" s="301"/>
      <c r="E68" s="301"/>
      <c r="F68" s="301"/>
      <c r="G68" s="302"/>
    </row>
    <row r="69" spans="1:7" ht="16" customHeight="1" x14ac:dyDescent="0.3">
      <c r="A69" s="179" t="s">
        <v>297</v>
      </c>
      <c r="B69" s="130"/>
      <c r="C69" s="130"/>
      <c r="D69" s="130"/>
      <c r="E69" s="130"/>
      <c r="F69" s="130"/>
      <c r="G69" s="131"/>
    </row>
    <row r="70" spans="1:7" ht="16" customHeight="1" x14ac:dyDescent="0.3">
      <c r="A70" s="180"/>
      <c r="B70" s="181"/>
      <c r="C70" s="181"/>
      <c r="D70" s="181"/>
      <c r="E70" s="181"/>
      <c r="F70" s="181"/>
      <c r="G70" s="182"/>
    </row>
    <row r="71" spans="1:7" ht="16" customHeight="1" x14ac:dyDescent="0.3">
      <c r="A71" s="180"/>
      <c r="B71" s="181"/>
      <c r="C71" s="181"/>
      <c r="D71" s="181"/>
      <c r="E71" s="181"/>
      <c r="F71" s="181"/>
      <c r="G71" s="182"/>
    </row>
    <row r="72" spans="1:7" ht="16" customHeight="1" x14ac:dyDescent="0.3">
      <c r="A72" s="180"/>
      <c r="B72" s="181"/>
      <c r="C72" s="181"/>
      <c r="D72" s="181"/>
      <c r="E72" s="181"/>
      <c r="F72" s="181"/>
      <c r="G72" s="182"/>
    </row>
    <row r="73" spans="1:7" ht="15" customHeight="1" x14ac:dyDescent="0.3">
      <c r="A73" s="180"/>
      <c r="B73" s="181"/>
      <c r="C73" s="181"/>
      <c r="D73" s="181"/>
      <c r="E73" s="181"/>
      <c r="F73" s="181"/>
      <c r="G73" s="182"/>
    </row>
    <row r="74" spans="1:7" ht="16" customHeight="1" x14ac:dyDescent="0.3">
      <c r="A74" s="180"/>
      <c r="B74" s="181"/>
      <c r="C74" s="181"/>
      <c r="D74" s="181"/>
      <c r="E74" s="181"/>
      <c r="F74" s="181"/>
      <c r="G74" s="182"/>
    </row>
    <row r="75" spans="1:7" ht="10.5" customHeight="1" thickBot="1" x14ac:dyDescent="0.35">
      <c r="A75" s="183"/>
      <c r="B75" s="184"/>
      <c r="C75" s="184"/>
      <c r="D75" s="184"/>
      <c r="E75" s="184"/>
      <c r="F75" s="184"/>
      <c r="G75" s="185"/>
    </row>
    <row r="76" spans="1:7" ht="16" customHeight="1" thickBot="1" x14ac:dyDescent="0.35">
      <c r="A76" s="300" t="s">
        <v>122</v>
      </c>
      <c r="B76" s="301"/>
      <c r="C76" s="301"/>
      <c r="D76" s="301"/>
      <c r="E76" s="301"/>
      <c r="F76" s="301"/>
      <c r="G76" s="302"/>
    </row>
    <row r="77" spans="1:7" ht="16" customHeight="1" x14ac:dyDescent="0.3">
      <c r="A77" s="110" t="s">
        <v>268</v>
      </c>
      <c r="B77" s="111"/>
      <c r="C77" s="111"/>
      <c r="D77" s="111"/>
      <c r="E77" s="111"/>
      <c r="F77" s="111"/>
      <c r="G77" s="112"/>
    </row>
    <row r="78" spans="1:7" ht="16" customHeight="1" x14ac:dyDescent="0.3">
      <c r="A78" s="113"/>
      <c r="B78" s="114"/>
      <c r="C78" s="114"/>
      <c r="D78" s="114"/>
      <c r="E78" s="114"/>
      <c r="F78" s="114"/>
      <c r="G78" s="115"/>
    </row>
    <row r="79" spans="1:7" ht="16" customHeight="1" x14ac:dyDescent="0.3">
      <c r="A79" s="113"/>
      <c r="B79" s="114"/>
      <c r="C79" s="114"/>
      <c r="D79" s="114"/>
      <c r="E79" s="114"/>
      <c r="F79" s="114"/>
      <c r="G79" s="115"/>
    </row>
    <row r="80" spans="1:7" ht="16" customHeight="1" x14ac:dyDescent="0.3">
      <c r="A80" s="113"/>
      <c r="B80" s="114"/>
      <c r="C80" s="114"/>
      <c r="D80" s="114"/>
      <c r="E80" s="114"/>
      <c r="F80" s="114"/>
      <c r="G80" s="115"/>
    </row>
    <row r="81" spans="1:7" ht="16" customHeight="1" x14ac:dyDescent="0.3">
      <c r="A81" s="113"/>
      <c r="B81" s="114"/>
      <c r="C81" s="114"/>
      <c r="D81" s="114"/>
      <c r="E81" s="114"/>
      <c r="F81" s="114"/>
      <c r="G81" s="115"/>
    </row>
    <row r="82" spans="1:7" ht="16" customHeight="1" x14ac:dyDescent="0.3">
      <c r="A82" s="113"/>
      <c r="B82" s="114"/>
      <c r="C82" s="114"/>
      <c r="D82" s="114"/>
      <c r="E82" s="114"/>
      <c r="F82" s="114"/>
      <c r="G82" s="115"/>
    </row>
    <row r="83" spans="1:7" ht="31" customHeight="1" x14ac:dyDescent="0.3">
      <c r="A83" s="113"/>
      <c r="B83" s="114"/>
      <c r="C83" s="114"/>
      <c r="D83" s="114"/>
      <c r="E83" s="114"/>
      <c r="F83" s="114"/>
      <c r="G83" s="115"/>
    </row>
    <row r="84" spans="1:7" ht="7.5" customHeight="1" thickBot="1" x14ac:dyDescent="0.35">
      <c r="A84" s="113"/>
      <c r="B84" s="114"/>
      <c r="C84" s="114"/>
      <c r="D84" s="114"/>
      <c r="E84" s="114"/>
      <c r="F84" s="114"/>
      <c r="G84" s="115"/>
    </row>
    <row r="85" spans="1:7" ht="16" customHeight="1" thickBot="1" x14ac:dyDescent="0.35">
      <c r="A85" s="300" t="s">
        <v>104</v>
      </c>
      <c r="B85" s="301"/>
      <c r="C85" s="301"/>
      <c r="D85" s="301"/>
      <c r="E85" s="301"/>
      <c r="F85" s="301"/>
      <c r="G85" s="302"/>
    </row>
    <row r="86" spans="1:7" ht="16" customHeight="1" x14ac:dyDescent="0.3">
      <c r="A86" s="104" t="s">
        <v>269</v>
      </c>
      <c r="B86" s="105"/>
      <c r="C86" s="105"/>
      <c r="D86" s="105"/>
      <c r="E86" s="105"/>
      <c r="F86" s="105"/>
      <c r="G86" s="106"/>
    </row>
    <row r="87" spans="1:7" ht="16" customHeight="1" x14ac:dyDescent="0.3">
      <c r="A87" s="107"/>
      <c r="B87" s="108"/>
      <c r="C87" s="108"/>
      <c r="D87" s="108"/>
      <c r="E87" s="108"/>
      <c r="F87" s="108"/>
      <c r="G87" s="109"/>
    </row>
    <row r="88" spans="1:7" ht="16" customHeight="1" x14ac:dyDescent="0.3">
      <c r="A88" s="107"/>
      <c r="B88" s="108"/>
      <c r="C88" s="108"/>
      <c r="D88" s="108"/>
      <c r="E88" s="108"/>
      <c r="F88" s="108"/>
      <c r="G88" s="109"/>
    </row>
    <row r="89" spans="1:7" ht="16" customHeight="1" x14ac:dyDescent="0.3">
      <c r="A89" s="107"/>
      <c r="B89" s="108"/>
      <c r="C89" s="108"/>
      <c r="D89" s="108"/>
      <c r="E89" s="108"/>
      <c r="F89" s="108"/>
      <c r="G89" s="109"/>
    </row>
    <row r="90" spans="1:7" ht="16" customHeight="1" x14ac:dyDescent="0.3">
      <c r="A90" s="107"/>
      <c r="B90" s="108"/>
      <c r="C90" s="108"/>
      <c r="D90" s="108"/>
      <c r="E90" s="108"/>
      <c r="F90" s="108"/>
      <c r="G90" s="109"/>
    </row>
    <row r="91" spans="1:7" ht="16" customHeight="1" x14ac:dyDescent="0.3">
      <c r="A91" s="107"/>
      <c r="B91" s="108"/>
      <c r="C91" s="108"/>
      <c r="D91" s="108"/>
      <c r="E91" s="108"/>
      <c r="F91" s="108"/>
      <c r="G91" s="109"/>
    </row>
    <row r="92" spans="1:7" ht="16" customHeight="1" x14ac:dyDescent="0.3">
      <c r="A92" s="107"/>
      <c r="B92" s="108"/>
      <c r="C92" s="108"/>
      <c r="D92" s="108"/>
      <c r="E92" s="108"/>
      <c r="F92" s="108"/>
      <c r="G92" s="109"/>
    </row>
  </sheetData>
  <mergeCells count="75">
    <mergeCell ref="A51:B51"/>
    <mergeCell ref="C51:G51"/>
    <mergeCell ref="A52:B52"/>
    <mergeCell ref="C52:G52"/>
    <mergeCell ref="A53:B53"/>
    <mergeCell ref="C53:G53"/>
    <mergeCell ref="A48:G48"/>
    <mergeCell ref="A49:B49"/>
    <mergeCell ref="C49:G49"/>
    <mergeCell ref="A50:B50"/>
    <mergeCell ref="C50:G50"/>
    <mergeCell ref="A54:G54"/>
    <mergeCell ref="A60:G62"/>
    <mergeCell ref="A64:G64"/>
    <mergeCell ref="A67:G67"/>
    <mergeCell ref="A55:G55"/>
    <mergeCell ref="A57:G57"/>
    <mergeCell ref="A59:G59"/>
    <mergeCell ref="A65:G65"/>
    <mergeCell ref="B32:B34"/>
    <mergeCell ref="A32:A34"/>
    <mergeCell ref="C30:G34"/>
    <mergeCell ref="C25:E25"/>
    <mergeCell ref="A26:D29"/>
    <mergeCell ref="A30:B30"/>
    <mergeCell ref="A35:B35"/>
    <mergeCell ref="A36:B37"/>
    <mergeCell ref="C35:G37"/>
    <mergeCell ref="A44:B44"/>
    <mergeCell ref="A1:G1"/>
    <mergeCell ref="B3:G3"/>
    <mergeCell ref="B4:C4"/>
    <mergeCell ref="B5:G5"/>
    <mergeCell ref="A10:G10"/>
    <mergeCell ref="F4:G4"/>
    <mergeCell ref="D4:E4"/>
    <mergeCell ref="A12:B12"/>
    <mergeCell ref="C11:G11"/>
    <mergeCell ref="B8:D8"/>
    <mergeCell ref="A6:A8"/>
    <mergeCell ref="B6:D6"/>
    <mergeCell ref="B7:D7"/>
    <mergeCell ref="A11:B11"/>
    <mergeCell ref="C12:G24"/>
    <mergeCell ref="A19:A21"/>
    <mergeCell ref="C44:D44"/>
    <mergeCell ref="E44:G44"/>
    <mergeCell ref="A39:B40"/>
    <mergeCell ref="A38:B38"/>
    <mergeCell ref="C38:G38"/>
    <mergeCell ref="C39:G40"/>
    <mergeCell ref="A41:G41"/>
    <mergeCell ref="A43:B43"/>
    <mergeCell ref="C43:D43"/>
    <mergeCell ref="E43:G43"/>
    <mergeCell ref="A42:B42"/>
    <mergeCell ref="C42:G42"/>
    <mergeCell ref="A86:G92"/>
    <mergeCell ref="A77:G84"/>
    <mergeCell ref="A58:G58"/>
    <mergeCell ref="A85:G85"/>
    <mergeCell ref="A56:G56"/>
    <mergeCell ref="A68:G68"/>
    <mergeCell ref="A76:G76"/>
    <mergeCell ref="A69:G75"/>
    <mergeCell ref="A66:G66"/>
    <mergeCell ref="A45:B45"/>
    <mergeCell ref="C45:D45"/>
    <mergeCell ref="E45:G45"/>
    <mergeCell ref="A47:B47"/>
    <mergeCell ref="C47:D47"/>
    <mergeCell ref="E47:G47"/>
    <mergeCell ref="A46:B46"/>
    <mergeCell ref="C46:D46"/>
    <mergeCell ref="E46:G46"/>
  </mergeCells>
  <pageMargins left="0.7" right="0.7" top="0.75" bottom="0.75" header="0.3" footer="0.3"/>
  <pageSetup scale="99" fitToHeight="0" orientation="portrait" r:id="rId1"/>
  <rowBreaks count="2" manualBreakCount="2">
    <brk id="37" max="16383" man="1"/>
    <brk id="6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13"/>
  <sheetViews>
    <sheetView view="pageBreakPreview" zoomScaleNormal="100" zoomScaleSheetLayoutView="100" workbookViewId="0">
      <selection activeCell="H13" sqref="H13"/>
    </sheetView>
  </sheetViews>
  <sheetFormatPr baseColWidth="10" defaultColWidth="12.26953125" defaultRowHeight="10" x14ac:dyDescent="0.2"/>
  <cols>
    <col min="1" max="1" width="2.26953125" style="9" customWidth="1"/>
    <col min="2" max="2" width="19" style="9" bestFit="1" customWidth="1"/>
    <col min="3" max="3" width="16.54296875" style="9" customWidth="1"/>
    <col min="4" max="4" width="11.7265625" style="9" bestFit="1" customWidth="1"/>
    <col min="5" max="5" width="10.7265625" style="9" bestFit="1" customWidth="1"/>
    <col min="6" max="6" width="10.453125" style="9" customWidth="1"/>
    <col min="7" max="7" width="35.1796875" style="9" bestFit="1" customWidth="1"/>
    <col min="8" max="8" width="13.7265625" style="9" customWidth="1"/>
    <col min="9" max="9" width="13" style="9" customWidth="1"/>
    <col min="10" max="16384" width="12.26953125" style="9"/>
  </cols>
  <sheetData>
    <row r="1" spans="2:9" ht="10.5" thickBot="1" x14ac:dyDescent="0.25"/>
    <row r="2" spans="2:9" ht="14.5" thickBot="1" x14ac:dyDescent="0.35">
      <c r="B2" s="197" t="s">
        <v>52</v>
      </c>
      <c r="C2" s="198"/>
      <c r="D2" s="198"/>
      <c r="E2" s="198"/>
      <c r="F2" s="198"/>
      <c r="G2" s="198"/>
      <c r="H2" s="198"/>
      <c r="I2" s="199"/>
    </row>
    <row r="3" spans="2:9" ht="14.5" thickBot="1" x14ac:dyDescent="0.35">
      <c r="B3" s="200" t="s">
        <v>270</v>
      </c>
      <c r="C3" s="201"/>
      <c r="D3" s="201"/>
      <c r="E3" s="201"/>
      <c r="F3" s="201"/>
      <c r="G3" s="201"/>
      <c r="H3" s="201"/>
      <c r="I3" s="202"/>
    </row>
    <row r="4" spans="2:9" ht="14" x14ac:dyDescent="0.3">
      <c r="B4" s="203" t="s">
        <v>53</v>
      </c>
      <c r="C4" s="204"/>
      <c r="D4" s="204"/>
      <c r="E4" s="204"/>
      <c r="F4" s="204"/>
      <c r="G4" s="204"/>
      <c r="H4" s="204"/>
      <c r="I4" s="205"/>
    </row>
    <row r="5" spans="2:9" ht="10.5" thickBot="1" x14ac:dyDescent="0.25">
      <c r="B5" s="206"/>
      <c r="C5" s="207"/>
      <c r="D5" s="207"/>
      <c r="E5" s="207"/>
      <c r="F5" s="207"/>
      <c r="G5" s="207"/>
      <c r="H5" s="207"/>
      <c r="I5" s="208"/>
    </row>
    <row r="6" spans="2:9" ht="22" x14ac:dyDescent="0.2">
      <c r="B6" s="10" t="s">
        <v>54</v>
      </c>
      <c r="C6" s="11" t="s">
        <v>55</v>
      </c>
      <c r="D6" s="11" t="s">
        <v>56</v>
      </c>
      <c r="E6" s="11" t="s">
        <v>57</v>
      </c>
      <c r="F6" s="11" t="s">
        <v>58</v>
      </c>
      <c r="G6" s="11" t="s">
        <v>59</v>
      </c>
      <c r="H6" s="11" t="s">
        <v>60</v>
      </c>
      <c r="I6" s="12" t="s">
        <v>61</v>
      </c>
    </row>
    <row r="7" spans="2:9" ht="33" x14ac:dyDescent="0.2">
      <c r="B7" s="13" t="s">
        <v>62</v>
      </c>
      <c r="C7" s="14" t="s">
        <v>63</v>
      </c>
      <c r="D7" s="14" t="s">
        <v>64</v>
      </c>
      <c r="E7" s="14" t="s">
        <v>65</v>
      </c>
      <c r="F7" s="15" t="s">
        <v>66</v>
      </c>
      <c r="G7" s="14" t="s">
        <v>67</v>
      </c>
      <c r="H7" s="14" t="s">
        <v>271</v>
      </c>
      <c r="I7" s="16" t="s">
        <v>68</v>
      </c>
    </row>
    <row r="8" spans="2:9" ht="55" x14ac:dyDescent="0.2">
      <c r="B8" s="13" t="s">
        <v>69</v>
      </c>
      <c r="C8" s="14" t="s">
        <v>70</v>
      </c>
      <c r="D8" s="14" t="s">
        <v>71</v>
      </c>
      <c r="E8" s="14" t="s">
        <v>65</v>
      </c>
      <c r="F8" s="17" t="s">
        <v>72</v>
      </c>
      <c r="G8" s="14" t="s">
        <v>73</v>
      </c>
      <c r="H8" s="14" t="s">
        <v>272</v>
      </c>
      <c r="I8" s="18" t="s">
        <v>74</v>
      </c>
    </row>
    <row r="9" spans="2:9" ht="33" x14ac:dyDescent="0.2">
      <c r="B9" s="13" t="s">
        <v>75</v>
      </c>
      <c r="C9" s="14" t="s">
        <v>76</v>
      </c>
      <c r="D9" s="14" t="s">
        <v>71</v>
      </c>
      <c r="E9" s="14" t="s">
        <v>65</v>
      </c>
      <c r="F9" s="17" t="s">
        <v>72</v>
      </c>
      <c r="G9" s="14" t="s">
        <v>77</v>
      </c>
      <c r="H9" s="14" t="s">
        <v>273</v>
      </c>
      <c r="I9" s="18" t="s">
        <v>74</v>
      </c>
    </row>
    <row r="10" spans="2:9" ht="66" x14ac:dyDescent="0.2">
      <c r="B10" s="13" t="s">
        <v>145</v>
      </c>
      <c r="C10" s="14" t="s">
        <v>78</v>
      </c>
      <c r="D10" s="14" t="s">
        <v>64</v>
      </c>
      <c r="E10" s="14" t="s">
        <v>65</v>
      </c>
      <c r="F10" s="15" t="s">
        <v>66</v>
      </c>
      <c r="G10" s="14" t="s">
        <v>147</v>
      </c>
      <c r="H10" s="14" t="s">
        <v>274</v>
      </c>
      <c r="I10" s="16" t="s">
        <v>68</v>
      </c>
    </row>
    <row r="11" spans="2:9" ht="88" x14ac:dyDescent="0.2">
      <c r="B11" s="13" t="s">
        <v>79</v>
      </c>
      <c r="C11" s="14" t="s">
        <v>80</v>
      </c>
      <c r="D11" s="14" t="s">
        <v>64</v>
      </c>
      <c r="E11" s="14" t="s">
        <v>65</v>
      </c>
      <c r="F11" s="15" t="s">
        <v>66</v>
      </c>
      <c r="G11" s="14" t="s">
        <v>146</v>
      </c>
      <c r="H11" s="14" t="s">
        <v>275</v>
      </c>
      <c r="I11" s="16" t="s">
        <v>68</v>
      </c>
    </row>
    <row r="12" spans="2:9" ht="33" x14ac:dyDescent="0.2">
      <c r="B12" s="13" t="s">
        <v>81</v>
      </c>
      <c r="C12" s="14" t="s">
        <v>82</v>
      </c>
      <c r="D12" s="14" t="s">
        <v>64</v>
      </c>
      <c r="E12" s="14" t="s">
        <v>65</v>
      </c>
      <c r="F12" s="15" t="s">
        <v>66</v>
      </c>
      <c r="G12" s="14" t="s">
        <v>83</v>
      </c>
      <c r="H12" s="14" t="s">
        <v>273</v>
      </c>
      <c r="I12" s="16" t="s">
        <v>68</v>
      </c>
    </row>
    <row r="13" spans="2:9" ht="66.5" thickBot="1" x14ac:dyDescent="0.25">
      <c r="B13" s="19" t="s">
        <v>84</v>
      </c>
      <c r="C13" s="20" t="s">
        <v>85</v>
      </c>
      <c r="D13" s="20" t="s">
        <v>71</v>
      </c>
      <c r="E13" s="20" t="s">
        <v>86</v>
      </c>
      <c r="F13" s="21" t="s">
        <v>87</v>
      </c>
      <c r="G13" s="20" t="s">
        <v>88</v>
      </c>
      <c r="H13" s="20" t="s">
        <v>276</v>
      </c>
      <c r="I13" s="22" t="s">
        <v>89</v>
      </c>
    </row>
  </sheetData>
  <mergeCells count="4">
    <mergeCell ref="B2:I2"/>
    <mergeCell ref="B3:I3"/>
    <mergeCell ref="B4:I4"/>
    <mergeCell ref="B5:I5"/>
  </mergeCells>
  <pageMargins left="0.7" right="0.7" top="0.75" bottom="0.75" header="0.3" footer="0.3"/>
  <pageSetup scale="9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9"/>
  <sheetViews>
    <sheetView view="pageBreakPreview" topLeftCell="A5" zoomScale="60" zoomScaleNormal="100" workbookViewId="0">
      <selection activeCell="F5" sqref="F5"/>
    </sheetView>
  </sheetViews>
  <sheetFormatPr baseColWidth="10" defaultColWidth="11.453125" defaultRowHeight="14" x14ac:dyDescent="0.35"/>
  <cols>
    <col min="1" max="3" width="44.26953125" style="23" customWidth="1"/>
    <col min="4" max="16384" width="11.453125" style="23"/>
  </cols>
  <sheetData>
    <row r="1" spans="1:3" ht="14.5" thickBot="1" x14ac:dyDescent="0.4">
      <c r="A1" s="209" t="s">
        <v>90</v>
      </c>
      <c r="B1" s="210"/>
      <c r="C1" s="211"/>
    </row>
    <row r="2" spans="1:3" ht="14.5" thickBot="1" x14ac:dyDescent="0.4">
      <c r="A2" s="209" t="s">
        <v>277</v>
      </c>
      <c r="B2" s="210"/>
      <c r="C2" s="211"/>
    </row>
    <row r="3" spans="1:3" ht="14.5" thickBot="1" x14ac:dyDescent="0.4">
      <c r="A3" s="212"/>
      <c r="B3" s="213"/>
      <c r="C3" s="214"/>
    </row>
    <row r="4" spans="1:3" x14ac:dyDescent="0.35">
      <c r="A4" s="24" t="s">
        <v>2</v>
      </c>
      <c r="B4" s="25" t="s">
        <v>91</v>
      </c>
      <c r="C4" s="26" t="s">
        <v>92</v>
      </c>
    </row>
    <row r="5" spans="1:3" ht="126" x14ac:dyDescent="0.35">
      <c r="A5" s="27" t="s">
        <v>93</v>
      </c>
      <c r="B5" s="28" t="s">
        <v>94</v>
      </c>
      <c r="C5" s="29" t="s">
        <v>148</v>
      </c>
    </row>
    <row r="6" spans="1:3" ht="42" x14ac:dyDescent="0.35">
      <c r="A6" s="27" t="s">
        <v>95</v>
      </c>
      <c r="B6" s="28" t="s">
        <v>102</v>
      </c>
      <c r="C6" s="29" t="s">
        <v>149</v>
      </c>
    </row>
    <row r="7" spans="1:3" ht="98.25" customHeight="1" x14ac:dyDescent="0.35">
      <c r="A7" s="27" t="s">
        <v>96</v>
      </c>
      <c r="B7" s="28" t="s">
        <v>97</v>
      </c>
      <c r="C7" s="29" t="s">
        <v>98</v>
      </c>
    </row>
    <row r="8" spans="1:3" ht="84" x14ac:dyDescent="0.35">
      <c r="A8" s="27" t="s">
        <v>99</v>
      </c>
      <c r="B8" s="28" t="s">
        <v>97</v>
      </c>
      <c r="C8" s="29" t="s">
        <v>100</v>
      </c>
    </row>
    <row r="9" spans="1:3" ht="28.5" thickBot="1" x14ac:dyDescent="0.4">
      <c r="A9" s="30" t="s">
        <v>101</v>
      </c>
      <c r="B9" s="31" t="s">
        <v>97</v>
      </c>
      <c r="C9" s="32" t="s">
        <v>103</v>
      </c>
    </row>
  </sheetData>
  <mergeCells count="3">
    <mergeCell ref="A1:C1"/>
    <mergeCell ref="A2:C2"/>
    <mergeCell ref="A3:C3"/>
  </mergeCells>
  <pageMargins left="0.7" right="0.7" top="0.75" bottom="0.75" header="0.3" footer="0.3"/>
  <pageSetup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8"/>
  <sheetViews>
    <sheetView topLeftCell="A4" zoomScale="130" zoomScaleNormal="130" workbookViewId="0">
      <selection activeCell="I6" sqref="I6"/>
    </sheetView>
  </sheetViews>
  <sheetFormatPr baseColWidth="10" defaultColWidth="11.453125" defaultRowHeight="13" x14ac:dyDescent="0.3"/>
  <cols>
    <col min="1" max="1" width="13.1796875" style="1" customWidth="1"/>
    <col min="2" max="16384" width="11.453125" style="1"/>
  </cols>
  <sheetData>
    <row r="1" spans="1:7" ht="16" thickBot="1" x14ac:dyDescent="0.4">
      <c r="A1" s="215" t="s">
        <v>282</v>
      </c>
      <c r="B1" s="216"/>
      <c r="C1" s="216"/>
      <c r="D1" s="216"/>
      <c r="E1" s="216"/>
      <c r="F1" s="216"/>
      <c r="G1" s="217"/>
    </row>
    <row r="2" spans="1:7" ht="13.5" thickBot="1" x14ac:dyDescent="0.35">
      <c r="A2" s="35" t="s">
        <v>105</v>
      </c>
      <c r="B2" s="218" t="s">
        <v>106</v>
      </c>
      <c r="C2" s="218"/>
      <c r="D2" s="218"/>
      <c r="E2" s="218" t="s">
        <v>107</v>
      </c>
      <c r="F2" s="218"/>
      <c r="G2" s="219"/>
    </row>
    <row r="3" spans="1:7" x14ac:dyDescent="0.3">
      <c r="A3" s="222" t="s">
        <v>283</v>
      </c>
      <c r="B3" s="223"/>
      <c r="C3" s="223"/>
      <c r="D3" s="223"/>
      <c r="E3" s="223"/>
      <c r="F3" s="223"/>
      <c r="G3" s="224"/>
    </row>
    <row r="4" spans="1:7" ht="182.25" customHeight="1" x14ac:dyDescent="0.3">
      <c r="A4" s="33" t="s">
        <v>286</v>
      </c>
      <c r="B4" s="220" t="s">
        <v>284</v>
      </c>
      <c r="C4" s="220"/>
      <c r="D4" s="220"/>
      <c r="E4" s="220" t="s">
        <v>285</v>
      </c>
      <c r="F4" s="228"/>
      <c r="G4" s="229"/>
    </row>
    <row r="5" spans="1:7" ht="50.25" customHeight="1" x14ac:dyDescent="0.3">
      <c r="A5" s="33" t="s">
        <v>287</v>
      </c>
      <c r="B5" s="220" t="s">
        <v>295</v>
      </c>
      <c r="C5" s="228"/>
      <c r="D5" s="228"/>
      <c r="E5" s="145"/>
      <c r="F5" s="221"/>
      <c r="G5" s="230"/>
    </row>
    <row r="6" spans="1:7" ht="75.75" customHeight="1" x14ac:dyDescent="0.3">
      <c r="A6" s="33" t="s">
        <v>288</v>
      </c>
      <c r="B6" s="145" t="s">
        <v>296</v>
      </c>
      <c r="C6" s="221"/>
      <c r="D6" s="221"/>
      <c r="E6" s="145" t="s">
        <v>289</v>
      </c>
      <c r="F6" s="145"/>
      <c r="G6" s="146"/>
    </row>
    <row r="7" spans="1:7" ht="81.5" customHeight="1" x14ac:dyDescent="0.3">
      <c r="A7" s="97" t="s">
        <v>290</v>
      </c>
      <c r="B7" s="231" t="s">
        <v>291</v>
      </c>
      <c r="C7" s="232"/>
      <c r="D7" s="233"/>
      <c r="E7" s="234"/>
      <c r="F7" s="235"/>
      <c r="G7" s="236"/>
    </row>
    <row r="8" spans="1:7" ht="87" customHeight="1" thickBot="1" x14ac:dyDescent="0.35">
      <c r="A8" s="34" t="s">
        <v>236</v>
      </c>
      <c r="B8" s="225" t="s">
        <v>237</v>
      </c>
      <c r="C8" s="226"/>
      <c r="D8" s="226"/>
      <c r="E8" s="225" t="s">
        <v>124</v>
      </c>
      <c r="F8" s="225"/>
      <c r="G8" s="227"/>
    </row>
  </sheetData>
  <mergeCells count="14">
    <mergeCell ref="B8:D8"/>
    <mergeCell ref="E8:G8"/>
    <mergeCell ref="E4:G4"/>
    <mergeCell ref="E5:G5"/>
    <mergeCell ref="B5:D5"/>
    <mergeCell ref="B7:D7"/>
    <mergeCell ref="E7:G7"/>
    <mergeCell ref="A1:G1"/>
    <mergeCell ref="B2:D2"/>
    <mergeCell ref="E2:G2"/>
    <mergeCell ref="B4:D4"/>
    <mergeCell ref="E6:G6"/>
    <mergeCell ref="B6:D6"/>
    <mergeCell ref="A3:G3"/>
  </mergeCells>
  <printOptions horizontalCentered="1"/>
  <pageMargins left="0.70866141732283472" right="0.70866141732283472" top="0.74803149606299213" bottom="0.74803149606299213" header="0.31496062992125984" footer="0.31496062992125984"/>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4"/>
  <sheetViews>
    <sheetView view="pageBreakPreview" zoomScale="60" zoomScaleNormal="100" workbookViewId="0">
      <selection activeCell="I13" sqref="I13"/>
    </sheetView>
  </sheetViews>
  <sheetFormatPr baseColWidth="10" defaultColWidth="11.453125" defaultRowHeight="15.5" x14ac:dyDescent="0.35"/>
  <cols>
    <col min="1" max="1" width="11.81640625" style="58" bestFit="1" customWidth="1"/>
    <col min="2" max="2" width="19.26953125" style="58" bestFit="1" customWidth="1"/>
    <col min="3" max="3" width="10.1796875" style="58" bestFit="1" customWidth="1"/>
    <col min="4" max="4" width="8" style="58" bestFit="1" customWidth="1"/>
    <col min="5" max="5" width="15.1796875" style="58" bestFit="1" customWidth="1"/>
    <col min="6" max="6" width="4.81640625" style="58" customWidth="1"/>
    <col min="7" max="7" width="14.26953125" style="58" bestFit="1" customWidth="1"/>
    <col min="8" max="8" width="6" style="58" bestFit="1" customWidth="1"/>
    <col min="9" max="16384" width="11.453125" style="58"/>
  </cols>
  <sheetData>
    <row r="1" spans="1:10" x14ac:dyDescent="0.35">
      <c r="A1" s="238" t="s">
        <v>232</v>
      </c>
      <c r="B1" s="238"/>
      <c r="C1" s="238"/>
      <c r="D1" s="238"/>
      <c r="E1" s="238"/>
      <c r="F1" s="238"/>
      <c r="G1" s="238"/>
      <c r="H1" s="238"/>
    </row>
    <row r="2" spans="1:10" x14ac:dyDescent="0.35">
      <c r="A2" s="238"/>
      <c r="B2" s="238"/>
      <c r="C2" s="238"/>
      <c r="D2" s="238"/>
      <c r="E2" s="238"/>
      <c r="F2" s="238"/>
      <c r="G2" s="238"/>
      <c r="H2" s="238"/>
    </row>
    <row r="3" spans="1:10" x14ac:dyDescent="0.35">
      <c r="A3" s="59" t="s">
        <v>108</v>
      </c>
      <c r="B3" s="59" t="s">
        <v>92</v>
      </c>
      <c r="C3" s="59" t="s">
        <v>112</v>
      </c>
      <c r="D3" s="59" t="s">
        <v>109</v>
      </c>
      <c r="E3" s="59" t="s">
        <v>113</v>
      </c>
      <c r="G3" s="60" t="s">
        <v>114</v>
      </c>
      <c r="H3" s="60">
        <v>60</v>
      </c>
      <c r="I3" s="60" t="s">
        <v>136</v>
      </c>
    </row>
    <row r="4" spans="1:10" x14ac:dyDescent="0.35">
      <c r="A4" s="60" t="s">
        <v>110</v>
      </c>
      <c r="B4" s="60" t="s">
        <v>111</v>
      </c>
      <c r="C4" s="60">
        <f>(H5/H6)*60/H7</f>
        <v>15</v>
      </c>
      <c r="D4" s="60">
        <v>30</v>
      </c>
      <c r="E4" s="60">
        <f>C4*D4</f>
        <v>450</v>
      </c>
    </row>
    <row r="5" spans="1:10" x14ac:dyDescent="0.35">
      <c r="A5" s="60" t="s">
        <v>116</v>
      </c>
      <c r="B5" s="60" t="s">
        <v>292</v>
      </c>
      <c r="C5" s="60">
        <v>1</v>
      </c>
      <c r="D5" s="60">
        <v>70</v>
      </c>
      <c r="E5" s="60">
        <f>C5*D5</f>
        <v>70</v>
      </c>
      <c r="G5" s="60" t="s">
        <v>131</v>
      </c>
      <c r="H5" s="60">
        <v>5</v>
      </c>
      <c r="I5" s="60" t="s">
        <v>133</v>
      </c>
      <c r="J5" s="63" t="s">
        <v>139</v>
      </c>
    </row>
    <row r="6" spans="1:10" x14ac:dyDescent="0.35">
      <c r="A6" s="60" t="s">
        <v>110</v>
      </c>
      <c r="B6" s="60" t="s">
        <v>293</v>
      </c>
      <c r="C6" s="60">
        <v>1</v>
      </c>
      <c r="D6" s="60">
        <v>15</v>
      </c>
      <c r="E6" s="60">
        <f>C6*D6</f>
        <v>15</v>
      </c>
      <c r="G6" s="60" t="s">
        <v>132</v>
      </c>
      <c r="H6" s="60">
        <v>5</v>
      </c>
      <c r="I6" s="60" t="s">
        <v>134</v>
      </c>
      <c r="J6" s="63" t="s">
        <v>139</v>
      </c>
    </row>
    <row r="7" spans="1:10" x14ac:dyDescent="0.35">
      <c r="A7" s="60" t="s">
        <v>110</v>
      </c>
      <c r="B7" s="60" t="s">
        <v>118</v>
      </c>
      <c r="C7" s="60">
        <v>3</v>
      </c>
      <c r="D7" s="60">
        <v>30</v>
      </c>
      <c r="E7" s="60">
        <f>C7*D7</f>
        <v>90</v>
      </c>
      <c r="G7" s="60" t="s">
        <v>138</v>
      </c>
      <c r="H7" s="60">
        <v>4</v>
      </c>
      <c r="I7" s="60" t="s">
        <v>135</v>
      </c>
      <c r="J7" s="63" t="s">
        <v>139</v>
      </c>
    </row>
    <row r="8" spans="1:10" x14ac:dyDescent="0.35">
      <c r="D8" s="237"/>
      <c r="E8" s="237"/>
      <c r="G8" s="60" t="s">
        <v>137</v>
      </c>
      <c r="H8" s="60" t="s">
        <v>231</v>
      </c>
      <c r="I8" s="60" t="s">
        <v>231</v>
      </c>
      <c r="J8" s="63" t="s">
        <v>139</v>
      </c>
    </row>
    <row r="9" spans="1:10" x14ac:dyDescent="0.35">
      <c r="D9" s="60" t="s">
        <v>113</v>
      </c>
      <c r="E9" s="60">
        <f>SUM(E4:E7)</f>
        <v>625</v>
      </c>
    </row>
    <row r="10" spans="1:10" x14ac:dyDescent="0.35">
      <c r="D10" s="237"/>
      <c r="E10" s="237"/>
    </row>
    <row r="11" spans="1:10" ht="18" x14ac:dyDescent="0.4">
      <c r="D11" s="61" t="s">
        <v>119</v>
      </c>
      <c r="E11" s="62">
        <f>E9/(H3*60)</f>
        <v>0.1736111111111111</v>
      </c>
    </row>
    <row r="14" spans="1:10" x14ac:dyDescent="0.35">
      <c r="A14" s="238" t="s">
        <v>233</v>
      </c>
      <c r="B14" s="238"/>
      <c r="C14" s="238"/>
      <c r="D14" s="238"/>
      <c r="E14" s="238"/>
      <c r="F14" s="238"/>
      <c r="G14" s="238"/>
      <c r="H14" s="238"/>
    </row>
    <row r="15" spans="1:10" x14ac:dyDescent="0.35">
      <c r="A15" s="238"/>
      <c r="B15" s="238"/>
      <c r="C15" s="238"/>
      <c r="D15" s="238"/>
      <c r="E15" s="238"/>
      <c r="F15" s="238"/>
      <c r="G15" s="238"/>
      <c r="H15" s="238"/>
    </row>
    <row r="16" spans="1:10" x14ac:dyDescent="0.35">
      <c r="A16" s="59" t="s">
        <v>108</v>
      </c>
      <c r="B16" s="59" t="s">
        <v>92</v>
      </c>
      <c r="C16" s="59" t="s">
        <v>112</v>
      </c>
      <c r="D16" s="59" t="s">
        <v>109</v>
      </c>
      <c r="E16" s="59" t="s">
        <v>113</v>
      </c>
      <c r="G16" s="60" t="s">
        <v>234</v>
      </c>
      <c r="H16" s="60">
        <v>30</v>
      </c>
      <c r="I16" s="60" t="s">
        <v>235</v>
      </c>
    </row>
    <row r="17" spans="1:5" x14ac:dyDescent="0.35">
      <c r="A17" s="60" t="s">
        <v>110</v>
      </c>
      <c r="B17" s="60" t="s">
        <v>111</v>
      </c>
      <c r="C17" s="60">
        <f>C4</f>
        <v>15</v>
      </c>
      <c r="D17" s="60">
        <v>40</v>
      </c>
      <c r="E17" s="60">
        <f>C17*D17</f>
        <v>600</v>
      </c>
    </row>
    <row r="18" spans="1:5" x14ac:dyDescent="0.35">
      <c r="A18" s="60" t="s">
        <v>116</v>
      </c>
      <c r="B18" s="60" t="s">
        <v>117</v>
      </c>
      <c r="C18" s="60">
        <f>C5</f>
        <v>1</v>
      </c>
      <c r="D18" s="60">
        <v>70</v>
      </c>
      <c r="E18" s="60">
        <f>C18*D18</f>
        <v>70</v>
      </c>
    </row>
    <row r="19" spans="1:5" x14ac:dyDescent="0.35">
      <c r="A19" s="60" t="s">
        <v>115</v>
      </c>
      <c r="B19" s="60" t="s">
        <v>130</v>
      </c>
      <c r="C19" s="60">
        <f>C6</f>
        <v>1</v>
      </c>
      <c r="D19" s="60">
        <v>30</v>
      </c>
      <c r="E19" s="60">
        <f>C19*D19</f>
        <v>30</v>
      </c>
    </row>
    <row r="20" spans="1:5" x14ac:dyDescent="0.35">
      <c r="A20" s="60" t="s">
        <v>110</v>
      </c>
      <c r="B20" s="60" t="s">
        <v>118</v>
      </c>
      <c r="C20" s="60">
        <f>C7</f>
        <v>3</v>
      </c>
      <c r="D20" s="60">
        <v>30</v>
      </c>
      <c r="E20" s="60">
        <f>C20*D20</f>
        <v>90</v>
      </c>
    </row>
    <row r="21" spans="1:5" x14ac:dyDescent="0.35">
      <c r="D21" s="237"/>
      <c r="E21" s="237"/>
    </row>
    <row r="22" spans="1:5" x14ac:dyDescent="0.35">
      <c r="D22" s="60" t="s">
        <v>113</v>
      </c>
      <c r="E22" s="60">
        <f>SUM(E17:E20)</f>
        <v>790</v>
      </c>
    </row>
    <row r="23" spans="1:5" x14ac:dyDescent="0.35">
      <c r="D23" s="237"/>
      <c r="E23" s="237"/>
    </row>
    <row r="24" spans="1:5" ht="18" x14ac:dyDescent="0.4">
      <c r="D24" s="61" t="s">
        <v>119</v>
      </c>
      <c r="E24" s="62">
        <f>E22/((H16+H3)*60)</f>
        <v>0.14629629629629629</v>
      </c>
    </row>
  </sheetData>
  <mergeCells count="6">
    <mergeCell ref="D21:E21"/>
    <mergeCell ref="D23:E23"/>
    <mergeCell ref="A1:H2"/>
    <mergeCell ref="D8:E8"/>
    <mergeCell ref="D10:E10"/>
    <mergeCell ref="A14:H15"/>
  </mergeCells>
  <pageMargins left="0.7" right="0.7" top="0.75" bottom="0.75" header="0.3" footer="0.3"/>
  <pageSetup paperSize="9" scale="77" orientation="portrait"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9"/>
  <sheetViews>
    <sheetView topLeftCell="B1" workbookViewId="0">
      <selection activeCell="E14" sqref="E14"/>
    </sheetView>
  </sheetViews>
  <sheetFormatPr baseColWidth="10" defaultColWidth="11.453125" defaultRowHeight="22.5" x14ac:dyDescent="0.45"/>
  <cols>
    <col min="1" max="1" width="50.81640625" style="36" bestFit="1" customWidth="1"/>
    <col min="2" max="2" width="29.54296875" style="36" bestFit="1" customWidth="1"/>
    <col min="3" max="3" width="32.7265625" style="36" bestFit="1" customWidth="1"/>
    <col min="4" max="5" width="11.453125" style="36"/>
    <col min="6" max="7" width="19.26953125" style="36" customWidth="1"/>
    <col min="8" max="8" width="11.453125" style="36"/>
    <col min="9" max="9" width="5.54296875" style="36" bestFit="1" customWidth="1"/>
    <col min="10" max="10" width="5.1796875" style="36" bestFit="1" customWidth="1"/>
    <col min="11" max="11" width="4.81640625" style="36" bestFit="1" customWidth="1"/>
    <col min="12" max="16384" width="11.453125" style="36"/>
  </cols>
  <sheetData>
    <row r="1" spans="1:7" x14ac:dyDescent="0.45">
      <c r="A1" s="239" t="s">
        <v>129</v>
      </c>
      <c r="B1" s="240"/>
      <c r="C1" s="241"/>
    </row>
    <row r="2" spans="1:7" ht="23" thickBot="1" x14ac:dyDescent="0.5">
      <c r="A2" s="55"/>
      <c r="B2" s="56"/>
      <c r="C2" s="57"/>
    </row>
    <row r="3" spans="1:7" ht="23" thickBot="1" x14ac:dyDescent="0.5">
      <c r="A3" s="38"/>
      <c r="B3" s="39" t="s">
        <v>19</v>
      </c>
      <c r="C3" s="40" t="s">
        <v>20</v>
      </c>
      <c r="E3" s="242" t="s">
        <v>125</v>
      </c>
      <c r="F3" s="243"/>
      <c r="G3" s="244"/>
    </row>
    <row r="4" spans="1:7" x14ac:dyDescent="0.45">
      <c r="A4" s="41" t="s">
        <v>123</v>
      </c>
      <c r="B4" s="37" t="s">
        <v>26</v>
      </c>
      <c r="C4" s="42" t="s">
        <v>21</v>
      </c>
      <c r="E4" s="52"/>
      <c r="F4" s="53" t="s">
        <v>45</v>
      </c>
      <c r="G4" s="54" t="s">
        <v>46</v>
      </c>
    </row>
    <row r="5" spans="1:7" x14ac:dyDescent="0.45">
      <c r="A5" s="41" t="s">
        <v>22</v>
      </c>
      <c r="B5" s="37" t="s">
        <v>26</v>
      </c>
      <c r="C5" s="42" t="s">
        <v>21</v>
      </c>
      <c r="E5" s="47" t="s">
        <v>14</v>
      </c>
      <c r="F5" s="46">
        <v>17</v>
      </c>
      <c r="G5" s="48">
        <v>25</v>
      </c>
    </row>
    <row r="6" spans="1:7" x14ac:dyDescent="0.45">
      <c r="A6" s="41" t="s">
        <v>23</v>
      </c>
      <c r="B6" s="37" t="s">
        <v>25</v>
      </c>
      <c r="C6" s="42" t="s">
        <v>21</v>
      </c>
      <c r="E6" s="47" t="s">
        <v>47</v>
      </c>
      <c r="F6" s="46">
        <v>12</v>
      </c>
      <c r="G6" s="48">
        <v>18</v>
      </c>
    </row>
    <row r="7" spans="1:7" x14ac:dyDescent="0.45">
      <c r="A7" s="41" t="s">
        <v>24</v>
      </c>
      <c r="B7" s="37" t="s">
        <v>26</v>
      </c>
      <c r="C7" s="42" t="s">
        <v>21</v>
      </c>
      <c r="E7" s="47" t="s">
        <v>48</v>
      </c>
      <c r="F7" s="46">
        <v>15</v>
      </c>
      <c r="G7" s="48">
        <v>20</v>
      </c>
    </row>
    <row r="8" spans="1:7" ht="23" thickBot="1" x14ac:dyDescent="0.5">
      <c r="A8" s="41" t="s">
        <v>128</v>
      </c>
      <c r="B8" s="37" t="s">
        <v>27</v>
      </c>
      <c r="C8" s="42" t="s">
        <v>25</v>
      </c>
      <c r="E8" s="49" t="s">
        <v>49</v>
      </c>
      <c r="F8" s="50">
        <v>2</v>
      </c>
      <c r="G8" s="51">
        <v>3</v>
      </c>
    </row>
    <row r="9" spans="1:7" ht="23" thickBot="1" x14ac:dyDescent="0.5">
      <c r="A9" s="43" t="s">
        <v>126</v>
      </c>
      <c r="B9" s="44" t="s">
        <v>127</v>
      </c>
      <c r="C9" s="45" t="s">
        <v>26</v>
      </c>
    </row>
    <row r="10" spans="1:7" ht="23" thickBot="1" x14ac:dyDescent="0.5"/>
    <row r="11" spans="1:7" ht="23" thickBot="1" x14ac:dyDescent="0.5">
      <c r="A11" s="239" t="s">
        <v>129</v>
      </c>
      <c r="B11" s="240"/>
      <c r="C11" s="241"/>
      <c r="E11" s="242" t="s">
        <v>125</v>
      </c>
      <c r="F11" s="243"/>
      <c r="G11" s="244"/>
    </row>
    <row r="12" spans="1:7" ht="23" thickBot="1" x14ac:dyDescent="0.5">
      <c r="A12" s="55"/>
      <c r="B12" s="56"/>
      <c r="C12" s="57"/>
      <c r="E12" s="52"/>
      <c r="F12" s="53" t="s">
        <v>45</v>
      </c>
      <c r="G12" s="54" t="s">
        <v>46</v>
      </c>
    </row>
    <row r="13" spans="1:7" x14ac:dyDescent="0.45">
      <c r="A13" s="38"/>
      <c r="B13" s="39" t="s">
        <v>19</v>
      </c>
      <c r="C13" s="40" t="s">
        <v>20</v>
      </c>
      <c r="E13" s="47" t="s">
        <v>14</v>
      </c>
      <c r="F13" s="46">
        <v>17</v>
      </c>
      <c r="G13" s="48">
        <v>25</v>
      </c>
    </row>
    <row r="14" spans="1:7" x14ac:dyDescent="0.45">
      <c r="A14" s="41" t="s">
        <v>123</v>
      </c>
      <c r="B14" s="37" t="s">
        <v>26</v>
      </c>
      <c r="C14" s="42" t="s">
        <v>21</v>
      </c>
      <c r="E14" s="47" t="s">
        <v>47</v>
      </c>
      <c r="F14" s="46">
        <v>12</v>
      </c>
      <c r="G14" s="48">
        <v>18</v>
      </c>
    </row>
    <row r="15" spans="1:7" x14ac:dyDescent="0.45">
      <c r="A15" s="41" t="s">
        <v>22</v>
      </c>
      <c r="B15" s="37" t="s">
        <v>26</v>
      </c>
      <c r="C15" s="42" t="s">
        <v>21</v>
      </c>
      <c r="E15" s="47" t="s">
        <v>48</v>
      </c>
      <c r="F15" s="46">
        <v>15</v>
      </c>
      <c r="G15" s="48">
        <v>20</v>
      </c>
    </row>
    <row r="16" spans="1:7" ht="23" thickBot="1" x14ac:dyDescent="0.5">
      <c r="A16" s="41" t="s">
        <v>23</v>
      </c>
      <c r="B16" s="37" t="s">
        <v>25</v>
      </c>
      <c r="C16" s="42" t="s">
        <v>21</v>
      </c>
      <c r="E16" s="49" t="s">
        <v>49</v>
      </c>
      <c r="F16" s="50">
        <v>2</v>
      </c>
      <c r="G16" s="51">
        <v>3</v>
      </c>
    </row>
    <row r="17" spans="1:3" x14ac:dyDescent="0.45">
      <c r="A17" s="41" t="s">
        <v>24</v>
      </c>
      <c r="B17" s="37" t="s">
        <v>26</v>
      </c>
      <c r="C17" s="42" t="s">
        <v>21</v>
      </c>
    </row>
    <row r="18" spans="1:3" x14ac:dyDescent="0.45">
      <c r="A18" s="41" t="s">
        <v>128</v>
      </c>
      <c r="B18" s="37" t="s">
        <v>27</v>
      </c>
      <c r="C18" s="42" t="s">
        <v>25</v>
      </c>
    </row>
    <row r="19" spans="1:3" ht="23" thickBot="1" x14ac:dyDescent="0.5">
      <c r="A19" s="43" t="s">
        <v>126</v>
      </c>
      <c r="B19" s="44" t="s">
        <v>127</v>
      </c>
      <c r="C19" s="45" t="s">
        <v>26</v>
      </c>
    </row>
  </sheetData>
  <mergeCells count="4">
    <mergeCell ref="A1:C1"/>
    <mergeCell ref="A11:C11"/>
    <mergeCell ref="E11:G11"/>
    <mergeCell ref="E3:G3"/>
  </mergeCells>
  <pageMargins left="0.7" right="0.7" top="0.75" bottom="0.75" header="0.3" footer="0.3"/>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O30"/>
  <sheetViews>
    <sheetView workbookViewId="0">
      <selection activeCell="M22" sqref="M22"/>
    </sheetView>
  </sheetViews>
  <sheetFormatPr baseColWidth="10" defaultRowHeight="14.5" x14ac:dyDescent="0.35"/>
  <cols>
    <col min="1" max="1" width="27" bestFit="1" customWidth="1"/>
    <col min="2" max="2" width="9.26953125" bestFit="1" customWidth="1"/>
    <col min="3" max="3" width="8.1796875" bestFit="1" customWidth="1"/>
    <col min="4" max="4" width="9.26953125" bestFit="1" customWidth="1"/>
    <col min="5" max="5" width="8.1796875" bestFit="1" customWidth="1"/>
    <col min="12" max="12" width="12.54296875" customWidth="1"/>
  </cols>
  <sheetData>
    <row r="1" spans="1:15" ht="15" thickBot="1" x14ac:dyDescent="0.4">
      <c r="A1" s="268" t="s">
        <v>150</v>
      </c>
      <c r="B1" s="268"/>
      <c r="C1" s="268"/>
      <c r="D1" s="268"/>
      <c r="E1" s="268"/>
      <c r="G1" s="268" t="s">
        <v>151</v>
      </c>
      <c r="H1" s="268"/>
      <c r="I1" s="268"/>
      <c r="J1" s="268"/>
      <c r="K1" s="268"/>
      <c r="L1" s="268"/>
      <c r="M1" s="268"/>
      <c r="N1" s="268"/>
      <c r="O1" s="268"/>
    </row>
    <row r="2" spans="1:15" ht="15.5" thickTop="1" thickBot="1" x14ac:dyDescent="0.4">
      <c r="A2" s="74" t="s">
        <v>152</v>
      </c>
      <c r="B2" s="269" t="s">
        <v>153</v>
      </c>
      <c r="C2" s="270"/>
      <c r="D2" s="269" t="s">
        <v>154</v>
      </c>
      <c r="E2" s="271"/>
      <c r="G2" s="74"/>
      <c r="H2" s="269" t="s">
        <v>155</v>
      </c>
      <c r="I2" s="270"/>
      <c r="J2" s="269" t="s">
        <v>156</v>
      </c>
      <c r="K2" s="270"/>
      <c r="L2" s="269" t="s">
        <v>157</v>
      </c>
      <c r="M2" s="270"/>
      <c r="N2" s="269" t="s">
        <v>158</v>
      </c>
      <c r="O2" s="271"/>
    </row>
    <row r="3" spans="1:15" ht="23.5" thickTop="1" x14ac:dyDescent="0.35">
      <c r="A3" s="272" t="s">
        <v>159</v>
      </c>
      <c r="B3" s="75" t="s">
        <v>160</v>
      </c>
      <c r="C3" s="75" t="s">
        <v>161</v>
      </c>
      <c r="D3" s="75" t="s">
        <v>160</v>
      </c>
      <c r="E3" s="76" t="s">
        <v>162</v>
      </c>
      <c r="G3" s="274" t="s">
        <v>163</v>
      </c>
      <c r="H3" s="276" t="s">
        <v>164</v>
      </c>
      <c r="I3" s="77" t="s">
        <v>165</v>
      </c>
      <c r="J3" s="77" t="s">
        <v>166</v>
      </c>
      <c r="K3" s="77" t="s">
        <v>167</v>
      </c>
      <c r="L3" s="276" t="s">
        <v>168</v>
      </c>
      <c r="M3" s="77" t="s">
        <v>169</v>
      </c>
      <c r="N3" s="276" t="s">
        <v>170</v>
      </c>
      <c r="O3" s="78" t="s">
        <v>171</v>
      </c>
    </row>
    <row r="4" spans="1:15" ht="25.5" thickBot="1" x14ac:dyDescent="0.4">
      <c r="A4" s="273"/>
      <c r="B4" s="79" t="s">
        <v>172</v>
      </c>
      <c r="C4" s="79" t="s">
        <v>173</v>
      </c>
      <c r="D4" s="79" t="s">
        <v>174</v>
      </c>
      <c r="E4" s="80" t="s">
        <v>175</v>
      </c>
      <c r="G4" s="275"/>
      <c r="H4" s="277"/>
      <c r="I4" s="81" t="s">
        <v>176</v>
      </c>
      <c r="J4" s="81" t="s">
        <v>177</v>
      </c>
      <c r="K4" s="81" t="s">
        <v>176</v>
      </c>
      <c r="L4" s="277"/>
      <c r="M4" s="81" t="s">
        <v>176</v>
      </c>
      <c r="N4" s="277"/>
      <c r="O4" s="82" t="s">
        <v>176</v>
      </c>
    </row>
    <row r="5" spans="1:15" ht="15" thickBot="1" x14ac:dyDescent="0.4">
      <c r="A5" s="83" t="s">
        <v>178</v>
      </c>
      <c r="B5" s="79">
        <v>545</v>
      </c>
      <c r="C5" s="79" t="s">
        <v>179</v>
      </c>
      <c r="D5" s="79">
        <v>199</v>
      </c>
      <c r="E5" s="80" t="s">
        <v>180</v>
      </c>
      <c r="G5" s="84" t="s">
        <v>178</v>
      </c>
      <c r="H5" s="81">
        <v>1437</v>
      </c>
      <c r="I5" s="81" t="s">
        <v>181</v>
      </c>
      <c r="J5" s="81">
        <v>681</v>
      </c>
      <c r="K5" s="81" t="s">
        <v>182</v>
      </c>
      <c r="L5" s="81">
        <v>336</v>
      </c>
      <c r="M5" s="81" t="s">
        <v>183</v>
      </c>
      <c r="N5" s="81">
        <v>167</v>
      </c>
      <c r="O5" s="82" t="s">
        <v>184</v>
      </c>
    </row>
    <row r="6" spans="1:15" ht="15" thickBot="1" x14ac:dyDescent="0.4">
      <c r="A6" s="83" t="s">
        <v>185</v>
      </c>
      <c r="B6" s="79">
        <v>454</v>
      </c>
      <c r="C6" s="79" t="s">
        <v>186</v>
      </c>
      <c r="D6" s="79">
        <v>166</v>
      </c>
      <c r="E6" s="80" t="s">
        <v>187</v>
      </c>
      <c r="G6" s="84" t="s">
        <v>185</v>
      </c>
      <c r="H6" s="81">
        <v>1197</v>
      </c>
      <c r="I6" s="81" t="s">
        <v>188</v>
      </c>
      <c r="J6" s="81">
        <v>567</v>
      </c>
      <c r="K6" s="81" t="s">
        <v>189</v>
      </c>
      <c r="L6" s="81">
        <v>280</v>
      </c>
      <c r="M6" s="81" t="s">
        <v>190</v>
      </c>
      <c r="N6" s="81">
        <v>139</v>
      </c>
      <c r="O6" s="82" t="s">
        <v>191</v>
      </c>
    </row>
    <row r="7" spans="1:15" ht="15" thickBot="1" x14ac:dyDescent="0.4">
      <c r="A7" s="83" t="s">
        <v>192</v>
      </c>
      <c r="B7" s="79">
        <v>363</v>
      </c>
      <c r="C7" s="79" t="s">
        <v>193</v>
      </c>
      <c r="D7" s="79">
        <v>132</v>
      </c>
      <c r="E7" s="80" t="s">
        <v>194</v>
      </c>
      <c r="G7" s="84" t="s">
        <v>192</v>
      </c>
      <c r="H7" s="81">
        <v>958</v>
      </c>
      <c r="I7" s="81" t="s">
        <v>195</v>
      </c>
      <c r="J7" s="81">
        <v>454</v>
      </c>
      <c r="K7" s="81" t="s">
        <v>196</v>
      </c>
      <c r="L7" s="81">
        <v>224</v>
      </c>
      <c r="M7" s="81" t="s">
        <v>197</v>
      </c>
      <c r="N7" s="81">
        <v>111</v>
      </c>
      <c r="O7" s="82" t="s">
        <v>198</v>
      </c>
    </row>
    <row r="8" spans="1:15" ht="15" thickBot="1" x14ac:dyDescent="0.4">
      <c r="A8" s="83" t="s">
        <v>199</v>
      </c>
      <c r="B8" s="79">
        <v>272</v>
      </c>
      <c r="C8" s="79" t="s">
        <v>200</v>
      </c>
      <c r="D8" s="79">
        <v>99</v>
      </c>
      <c r="E8" s="80" t="s">
        <v>201</v>
      </c>
      <c r="G8" s="84" t="s">
        <v>199</v>
      </c>
      <c r="H8" s="81">
        <v>718</v>
      </c>
      <c r="I8" s="81" t="s">
        <v>202</v>
      </c>
      <c r="J8" s="81">
        <v>340</v>
      </c>
      <c r="K8" s="81" t="s">
        <v>203</v>
      </c>
      <c r="L8" s="81">
        <v>168</v>
      </c>
      <c r="M8" s="81" t="s">
        <v>184</v>
      </c>
      <c r="N8" s="81">
        <v>83</v>
      </c>
      <c r="O8" s="82" t="s">
        <v>204</v>
      </c>
    </row>
    <row r="9" spans="1:15" ht="15" thickBot="1" x14ac:dyDescent="0.4">
      <c r="A9" s="83" t="s">
        <v>205</v>
      </c>
      <c r="B9" s="79">
        <v>181</v>
      </c>
      <c r="C9" s="79" t="s">
        <v>206</v>
      </c>
      <c r="D9" s="79">
        <v>66</v>
      </c>
      <c r="E9" s="80" t="s">
        <v>207</v>
      </c>
      <c r="G9" s="84" t="s">
        <v>205</v>
      </c>
      <c r="H9" s="81">
        <v>479</v>
      </c>
      <c r="I9" s="81" t="s">
        <v>208</v>
      </c>
      <c r="J9" s="81">
        <v>277</v>
      </c>
      <c r="K9" s="81" t="s">
        <v>209</v>
      </c>
      <c r="L9" s="81">
        <v>112</v>
      </c>
      <c r="M9" s="81" t="s">
        <v>198</v>
      </c>
      <c r="N9" s="81">
        <v>55</v>
      </c>
      <c r="O9" s="82" t="s">
        <v>210</v>
      </c>
    </row>
    <row r="10" spans="1:15" ht="15" thickBot="1" x14ac:dyDescent="0.4">
      <c r="A10" s="265" t="s">
        <v>211</v>
      </c>
      <c r="B10" s="266"/>
      <c r="C10" s="266"/>
      <c r="D10" s="266"/>
      <c r="E10" s="267"/>
      <c r="G10" s="265" t="s">
        <v>211</v>
      </c>
      <c r="H10" s="266"/>
      <c r="I10" s="266"/>
      <c r="J10" s="266"/>
      <c r="K10" s="266"/>
      <c r="L10" s="266"/>
      <c r="M10" s="266"/>
      <c r="N10" s="266"/>
      <c r="O10" s="267"/>
    </row>
    <row r="11" spans="1:15" ht="15" thickTop="1" x14ac:dyDescent="0.35"/>
    <row r="12" spans="1:15" ht="15" thickBot="1" x14ac:dyDescent="0.4"/>
    <row r="13" spans="1:15" x14ac:dyDescent="0.35">
      <c r="A13" s="260" t="s">
        <v>212</v>
      </c>
      <c r="B13" s="261"/>
      <c r="C13" s="261"/>
      <c r="D13" s="261"/>
      <c r="E13" s="261"/>
      <c r="F13" s="261"/>
      <c r="G13" s="261"/>
      <c r="H13" s="261"/>
      <c r="I13" s="261"/>
      <c r="J13" s="262"/>
    </row>
    <row r="14" spans="1:15" x14ac:dyDescent="0.35">
      <c r="A14" s="85"/>
      <c r="B14" s="86" t="s">
        <v>213</v>
      </c>
      <c r="C14" s="263" t="s">
        <v>156</v>
      </c>
      <c r="D14" s="263"/>
      <c r="E14" s="263"/>
      <c r="F14" s="263" t="s">
        <v>157</v>
      </c>
      <c r="G14" s="263"/>
      <c r="H14" s="263"/>
      <c r="I14" s="263" t="s">
        <v>158</v>
      </c>
      <c r="J14" s="264"/>
    </row>
    <row r="15" spans="1:15" x14ac:dyDescent="0.35">
      <c r="A15" s="85"/>
      <c r="B15" s="86" t="s">
        <v>214</v>
      </c>
      <c r="C15" s="263" t="s">
        <v>215</v>
      </c>
      <c r="D15" s="263"/>
      <c r="E15" s="263"/>
      <c r="F15" s="263" t="s">
        <v>216</v>
      </c>
      <c r="G15" s="263"/>
      <c r="H15" s="263"/>
      <c r="I15" s="263" t="s">
        <v>217</v>
      </c>
      <c r="J15" s="264"/>
    </row>
    <row r="16" spans="1:15" ht="23" x14ac:dyDescent="0.35">
      <c r="A16" s="87" t="s">
        <v>163</v>
      </c>
      <c r="B16" s="88" t="s">
        <v>218</v>
      </c>
      <c r="C16" s="256" t="s">
        <v>219</v>
      </c>
      <c r="D16" s="256"/>
      <c r="E16" s="256"/>
      <c r="F16" s="256" t="s">
        <v>220</v>
      </c>
      <c r="G16" s="256"/>
      <c r="H16" s="256"/>
      <c r="I16" s="256" t="s">
        <v>221</v>
      </c>
      <c r="J16" s="257"/>
      <c r="K16" s="89"/>
    </row>
    <row r="17" spans="1:13" ht="15" thickBot="1" x14ac:dyDescent="0.4">
      <c r="A17" s="87" t="s">
        <v>178</v>
      </c>
      <c r="B17" s="90">
        <v>1732</v>
      </c>
      <c r="C17" s="248">
        <v>803</v>
      </c>
      <c r="D17" s="248"/>
      <c r="E17" s="248"/>
      <c r="F17" s="258">
        <v>394</v>
      </c>
      <c r="G17" s="258"/>
      <c r="H17" s="258"/>
      <c r="I17" s="258">
        <v>196</v>
      </c>
      <c r="J17" s="259"/>
      <c r="K17" s="89"/>
    </row>
    <row r="18" spans="1:13" ht="15" thickBot="1" x14ac:dyDescent="0.4">
      <c r="A18" s="87" t="s">
        <v>185</v>
      </c>
      <c r="B18" s="90">
        <v>1443</v>
      </c>
      <c r="C18" s="248">
        <v>669</v>
      </c>
      <c r="D18" s="248"/>
      <c r="E18" s="250"/>
      <c r="F18" s="251">
        <v>329</v>
      </c>
      <c r="G18" s="252"/>
      <c r="H18" s="252"/>
      <c r="I18" s="252">
        <v>163</v>
      </c>
      <c r="J18" s="253"/>
      <c r="K18" s="89"/>
    </row>
    <row r="19" spans="1:13" x14ac:dyDescent="0.35">
      <c r="A19" s="87" t="s">
        <v>192</v>
      </c>
      <c r="B19" s="90">
        <v>1154</v>
      </c>
      <c r="C19" s="248">
        <v>535</v>
      </c>
      <c r="D19" s="248"/>
      <c r="E19" s="248"/>
      <c r="F19" s="254">
        <v>263</v>
      </c>
      <c r="G19" s="254"/>
      <c r="H19" s="254"/>
      <c r="I19" s="254">
        <v>131</v>
      </c>
      <c r="J19" s="255"/>
      <c r="K19" s="89"/>
    </row>
    <row r="20" spans="1:13" x14ac:dyDescent="0.35">
      <c r="A20" s="87" t="s">
        <v>199</v>
      </c>
      <c r="B20" s="90">
        <v>866</v>
      </c>
      <c r="C20" s="248">
        <v>401</v>
      </c>
      <c r="D20" s="248"/>
      <c r="E20" s="248"/>
      <c r="F20" s="248">
        <v>197</v>
      </c>
      <c r="G20" s="248"/>
      <c r="H20" s="248"/>
      <c r="I20" s="248">
        <v>98</v>
      </c>
      <c r="J20" s="249"/>
      <c r="K20" s="89"/>
      <c r="L20" s="91"/>
      <c r="M20" s="91"/>
    </row>
    <row r="21" spans="1:13" x14ac:dyDescent="0.35">
      <c r="A21" s="87" t="s">
        <v>205</v>
      </c>
      <c r="B21" s="90">
        <v>577</v>
      </c>
      <c r="C21" s="248">
        <v>267</v>
      </c>
      <c r="D21" s="248"/>
      <c r="E21" s="248"/>
      <c r="F21" s="248">
        <v>131</v>
      </c>
      <c r="G21" s="248"/>
      <c r="H21" s="248"/>
      <c r="I21" s="248">
        <v>65</v>
      </c>
      <c r="J21" s="249"/>
      <c r="K21" s="89"/>
      <c r="L21" s="91"/>
      <c r="M21" s="91"/>
    </row>
    <row r="22" spans="1:13" ht="15" thickBot="1" x14ac:dyDescent="0.4">
      <c r="A22" s="245" t="s">
        <v>211</v>
      </c>
      <c r="B22" s="246"/>
      <c r="C22" s="246"/>
      <c r="D22" s="246"/>
      <c r="E22" s="246"/>
      <c r="F22" s="246"/>
      <c r="G22" s="246"/>
      <c r="H22" s="246"/>
      <c r="I22" s="246"/>
      <c r="J22" s="247"/>
      <c r="K22" s="92"/>
      <c r="L22" s="92"/>
      <c r="M22" s="91"/>
    </row>
    <row r="24" spans="1:13" ht="15.5" x14ac:dyDescent="0.35">
      <c r="A24" s="58" t="s">
        <v>222</v>
      </c>
      <c r="B24" s="58" t="s">
        <v>223</v>
      </c>
    </row>
    <row r="25" spans="1:13" ht="15.5" x14ac:dyDescent="0.35">
      <c r="A25" s="58"/>
      <c r="B25" s="58"/>
    </row>
    <row r="26" spans="1:13" ht="15.5" x14ac:dyDescent="0.35">
      <c r="A26" s="58" t="s">
        <v>224</v>
      </c>
      <c r="B26" s="58"/>
    </row>
    <row r="27" spans="1:13" ht="15.5" x14ac:dyDescent="0.35">
      <c r="A27" s="58" t="s">
        <v>225</v>
      </c>
      <c r="B27" s="93"/>
    </row>
    <row r="28" spans="1:13" ht="15.5" x14ac:dyDescent="0.35">
      <c r="A28" s="58" t="s">
        <v>226</v>
      </c>
      <c r="B28" s="93"/>
    </row>
    <row r="29" spans="1:13" ht="15.5" x14ac:dyDescent="0.35">
      <c r="A29" s="58" t="s">
        <v>227</v>
      </c>
      <c r="B29" s="93"/>
    </row>
    <row r="30" spans="1:13" ht="15.5" x14ac:dyDescent="0.35">
      <c r="A30" s="58" t="s">
        <v>228</v>
      </c>
      <c r="B30" s="93"/>
    </row>
  </sheetData>
  <mergeCells count="41">
    <mergeCell ref="A10:E10"/>
    <mergeCell ref="G10:O10"/>
    <mergeCell ref="A1:E1"/>
    <mergeCell ref="G1:O1"/>
    <mergeCell ref="B2:C2"/>
    <mergeCell ref="D2:E2"/>
    <mergeCell ref="H2:I2"/>
    <mergeCell ref="J2:K2"/>
    <mergeCell ref="L2:M2"/>
    <mergeCell ref="N2:O2"/>
    <mergeCell ref="A3:A4"/>
    <mergeCell ref="G3:G4"/>
    <mergeCell ref="H3:H4"/>
    <mergeCell ref="L3:L4"/>
    <mergeCell ref="N3:N4"/>
    <mergeCell ref="A13:J13"/>
    <mergeCell ref="C14:E14"/>
    <mergeCell ref="F14:H14"/>
    <mergeCell ref="I14:J14"/>
    <mergeCell ref="C15:E15"/>
    <mergeCell ref="F15:H15"/>
    <mergeCell ref="I15:J15"/>
    <mergeCell ref="C16:E16"/>
    <mergeCell ref="F16:H16"/>
    <mergeCell ref="I16:J16"/>
    <mergeCell ref="C17:E17"/>
    <mergeCell ref="F17:H17"/>
    <mergeCell ref="I17:J17"/>
    <mergeCell ref="C18:E18"/>
    <mergeCell ref="F18:H18"/>
    <mergeCell ref="I18:J18"/>
    <mergeCell ref="C19:E19"/>
    <mergeCell ref="F19:H19"/>
    <mergeCell ref="I19:J19"/>
    <mergeCell ref="A22:J22"/>
    <mergeCell ref="C20:E20"/>
    <mergeCell ref="F20:H20"/>
    <mergeCell ref="I20:J20"/>
    <mergeCell ref="C21:E21"/>
    <mergeCell ref="F21:H21"/>
    <mergeCell ref="I21:J21"/>
  </mergeCells>
  <pageMargins left="0.7" right="0.7" top="0.75" bottom="0.75" header="0.3" footer="0.3"/>
  <pageSetup scale="68" fitToHeight="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BRIEFING</vt:lpstr>
      <vt:lpstr>MRO FUERZA</vt:lpstr>
      <vt:lpstr>MRO MISION</vt:lpstr>
      <vt:lpstr>CRONOGRAMA</vt:lpstr>
      <vt:lpstr>TIS</vt:lpstr>
      <vt:lpstr>PLASTIFICAR</vt:lpstr>
      <vt:lpstr>CALCULO FOTO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Francisco Descalzi</cp:lastModifiedBy>
  <cp:lastPrinted>2024-02-29T10:08:10Z</cp:lastPrinted>
  <dcterms:created xsi:type="dcterms:W3CDTF">2021-04-04T16:39:04Z</dcterms:created>
  <dcterms:modified xsi:type="dcterms:W3CDTF">2024-10-22T01:37:48Z</dcterms:modified>
</cp:coreProperties>
</file>