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7353168-0\Desktop\T1 V.CAVADA P\2022\3. INSTRUCCIÓN\1. ACADÉMICO\"/>
    </mc:Choice>
  </mc:AlternateContent>
  <bookViews>
    <workbookView xWindow="240" yWindow="75" windowWidth="20055" windowHeight="7935"/>
  </bookViews>
  <sheets>
    <sheet name="EJECUTIVOS" sheetId="1" r:id="rId1"/>
    <sheet name="IM" sheetId="2" r:id="rId2"/>
    <sheet name="AB" sheetId="3" r:id="rId3"/>
  </sheets>
  <calcPr calcId="162913"/>
</workbook>
</file>

<file path=xl/calcChain.xml><?xml version="1.0" encoding="utf-8"?>
<calcChain xmlns="http://schemas.openxmlformats.org/spreadsheetml/2006/main">
  <c r="V9" i="3" l="1"/>
  <c r="V10" i="3"/>
  <c r="V11" i="3"/>
  <c r="V12" i="3"/>
  <c r="V13" i="3"/>
  <c r="V14" i="3"/>
  <c r="V15" i="3"/>
  <c r="V16" i="3"/>
  <c r="V17" i="3"/>
  <c r="V8" i="3"/>
  <c r="K9" i="3"/>
  <c r="K10" i="3"/>
  <c r="K11" i="3"/>
  <c r="K12" i="3"/>
  <c r="K13" i="3"/>
  <c r="K14" i="3"/>
  <c r="K15" i="3"/>
  <c r="K16" i="3"/>
  <c r="K17" i="3"/>
  <c r="K8" i="3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8" i="1"/>
  <c r="O9" i="3"/>
  <c r="O10" i="3"/>
  <c r="O11" i="3"/>
  <c r="O12" i="3"/>
  <c r="O13" i="3"/>
  <c r="O14" i="3"/>
  <c r="O15" i="3"/>
  <c r="O16" i="3"/>
  <c r="O17" i="3"/>
  <c r="O8" i="3"/>
  <c r="U17" i="3"/>
  <c r="U16" i="3"/>
  <c r="U15" i="3"/>
  <c r="U14" i="3"/>
  <c r="U13" i="3"/>
  <c r="U12" i="3"/>
  <c r="U11" i="3"/>
  <c r="U10" i="3"/>
  <c r="U9" i="3"/>
  <c r="U8" i="3"/>
  <c r="R17" i="3"/>
  <c r="R16" i="3"/>
  <c r="R15" i="3"/>
  <c r="R13" i="3"/>
  <c r="R12" i="3"/>
  <c r="R11" i="3"/>
  <c r="R10" i="3"/>
  <c r="R9" i="3"/>
  <c r="R8" i="3"/>
  <c r="J9" i="3"/>
  <c r="J10" i="3"/>
  <c r="J11" i="3"/>
  <c r="J12" i="3"/>
  <c r="J13" i="3"/>
  <c r="J14" i="3"/>
  <c r="J15" i="3"/>
  <c r="J16" i="3"/>
  <c r="J17" i="3"/>
  <c r="J8" i="3"/>
  <c r="H8" i="3"/>
  <c r="H17" i="3"/>
  <c r="H16" i="3"/>
  <c r="H15" i="3"/>
  <c r="H14" i="3"/>
  <c r="H13" i="3"/>
  <c r="H12" i="3"/>
  <c r="H11" i="3"/>
  <c r="H10" i="3"/>
  <c r="H9" i="3"/>
  <c r="E8" i="3"/>
  <c r="E17" i="3"/>
  <c r="E16" i="3"/>
  <c r="E15" i="3"/>
  <c r="E14" i="3"/>
  <c r="E13" i="3"/>
  <c r="E12" i="3"/>
  <c r="E11" i="3"/>
  <c r="E10" i="3"/>
  <c r="E9" i="3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S36" i="1"/>
  <c r="V36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T8" i="1"/>
  <c r="W8" i="1"/>
  <c r="N9" i="1" l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8" i="1"/>
  <c r="T18" i="3"/>
  <c r="S18" i="3"/>
  <c r="P18" i="3"/>
  <c r="Q18" i="3"/>
  <c r="N18" i="3"/>
  <c r="G18" i="3"/>
  <c r="F18" i="3"/>
  <c r="D18" i="3"/>
  <c r="C18" i="3"/>
  <c r="L36" i="1"/>
  <c r="M36" i="1"/>
  <c r="I36" i="1"/>
  <c r="D36" i="1"/>
  <c r="U36" i="1" l="1"/>
  <c r="R36" i="1"/>
  <c r="P36" i="1"/>
  <c r="K36" i="1"/>
  <c r="F36" i="1"/>
  <c r="H36" i="1"/>
  <c r="C36" i="1"/>
</calcChain>
</file>

<file path=xl/sharedStrings.xml><?xml version="1.0" encoding="utf-8"?>
<sst xmlns="http://schemas.openxmlformats.org/spreadsheetml/2006/main" count="157" uniqueCount="83">
  <si>
    <t>ALUMNOS</t>
  </si>
  <si>
    <t>PARALELO</t>
  </si>
  <si>
    <t>FISICA II</t>
  </si>
  <si>
    <t xml:space="preserve">FORMACION NAVAL I                                           </t>
  </si>
  <si>
    <t>MATEMATICAS II</t>
  </si>
  <si>
    <t>NAVEGACION COSTERA I</t>
  </si>
  <si>
    <t>NOTA SEMESTRE</t>
  </si>
  <si>
    <t>AIROLA BASUALTO T.</t>
  </si>
  <si>
    <t>2C</t>
  </si>
  <si>
    <t>ARAVENA ALARCON M.</t>
  </si>
  <si>
    <t>2D</t>
  </si>
  <si>
    <t>ASEM LEIVA R.</t>
  </si>
  <si>
    <t>AVILA CARRERA B.</t>
  </si>
  <si>
    <t>CANCINO ALVAREZ E.</t>
  </si>
  <si>
    <t>CUEVAS JARA J.</t>
  </si>
  <si>
    <t>GAINZA KEYER A.</t>
  </si>
  <si>
    <t>GARCIA MADRID T.</t>
  </si>
  <si>
    <t>GONZALEZ RODRIGUEZ A.</t>
  </si>
  <si>
    <t>HERNANDEZ TORRES I.</t>
  </si>
  <si>
    <t>HINRICHSEN ARIAS A.</t>
  </si>
  <si>
    <t>HORMAZABAL SALDIAS L.</t>
  </si>
  <si>
    <t>INOSTROZA CORTES S.</t>
  </si>
  <si>
    <t>MATAMALA SANHUEZA F.</t>
  </si>
  <si>
    <t>MENARES FUENTES M.</t>
  </si>
  <si>
    <t>MORALES CONCHA C.</t>
  </si>
  <si>
    <t>NAHUELMAN CORDOVA L.(R)</t>
  </si>
  <si>
    <t>REYES MARCHANT L.</t>
  </si>
  <si>
    <t>ROCA ZEREGA P.</t>
  </si>
  <si>
    <t>SILVA DIAZ A.</t>
  </si>
  <si>
    <t>TAPIA MERCADO F.</t>
  </si>
  <si>
    <t>URRUCELQUI PERALTA A.</t>
  </si>
  <si>
    <t>VALENZUELA BERRIOS F.</t>
  </si>
  <si>
    <t>VALLE SUAREZ C.</t>
  </si>
  <si>
    <t>VEGA PINO J.</t>
  </si>
  <si>
    <t>VICUÑA COVARRUBIAS A.</t>
  </si>
  <si>
    <t>VIELMA OJEDA J.(R)</t>
  </si>
  <si>
    <t>VILLEGAS QUIÑONES M.</t>
  </si>
  <si>
    <t>INGLES</t>
  </si>
  <si>
    <t>HABILIDADES LINGUISTICAS</t>
  </si>
  <si>
    <t xml:space="preserve">QUIMICA APLICADA                                            </t>
  </si>
  <si>
    <t xml:space="preserve">ABASTECIMIENTO                                              </t>
  </si>
  <si>
    <t xml:space="preserve">CONTABILIDAD                                                </t>
  </si>
  <si>
    <t xml:space="preserve">FORMACION NAVAL  I                                          </t>
  </si>
  <si>
    <t>ACEVEDO FUENTES O.</t>
  </si>
  <si>
    <t>2J</t>
  </si>
  <si>
    <t>ALARCON DIAZ F.</t>
  </si>
  <si>
    <t>AVENDAÑO MORGADO M.</t>
  </si>
  <si>
    <t>FERNANDEZ ABURTO M.</t>
  </si>
  <si>
    <t>GAETE SOTO S.</t>
  </si>
  <si>
    <t>MARRO ARENAS M.</t>
  </si>
  <si>
    <t>MIRANDA ABALLAY J.(R)</t>
  </si>
  <si>
    <t>NORAMBUENA AGURTO J.</t>
  </si>
  <si>
    <t>ORTIZ TOLEDO F.</t>
  </si>
  <si>
    <t>VERA RAMOS M.</t>
  </si>
  <si>
    <t>PROMEDIO</t>
  </si>
  <si>
    <t>CHILE: HISTORIA Y SOBERANIA</t>
  </si>
  <si>
    <t>MATEMATICAS II AB</t>
  </si>
  <si>
    <t>PSICOLOGIA APLICADA AL MANDO</t>
  </si>
  <si>
    <t xml:space="preserve">ADMINISTRACION                                              </t>
  </si>
  <si>
    <t>QUIMICA APLICADA AB</t>
  </si>
  <si>
    <t>EX</t>
  </si>
  <si>
    <t>NOTAS PARCIALES 2DO EJECUTIVO</t>
  </si>
  <si>
    <t>5TA DIVISIÓN</t>
  </si>
  <si>
    <t>NOTAS PARCIALES 2DO ABASTECIMIENTO</t>
  </si>
  <si>
    <t>ALVARADO FUENTES M.</t>
  </si>
  <si>
    <t>BRUNA FERRER R.</t>
  </si>
  <si>
    <t>CABEZAS RUIZ V.</t>
  </si>
  <si>
    <t>DEL VALLE MUÑOZ T.</t>
  </si>
  <si>
    <t>FEHRMANN CRUZ N.</t>
  </si>
  <si>
    <t>FUENTES GONZALEZ E.</t>
  </si>
  <si>
    <t>LARRAIN SOTO S.</t>
  </si>
  <si>
    <t>OLIVA ALARCON H.</t>
  </si>
  <si>
    <t>VASQUEZ DIAZ J.</t>
  </si>
  <si>
    <t>2I</t>
  </si>
  <si>
    <t>ELECTROTECNIA IM</t>
  </si>
  <si>
    <t>FISICA II IM</t>
  </si>
  <si>
    <t>FORMACION NAVAL I</t>
  </si>
  <si>
    <t>MATEMATICAS II IM</t>
  </si>
  <si>
    <t>PSICOLOGIA APLICADA AL MANDO IM</t>
  </si>
  <si>
    <t>QUIMICA APLICADA IM</t>
  </si>
  <si>
    <t>TACTICA I</t>
  </si>
  <si>
    <t>NOTAS PARCIALES 2DO IM</t>
  </si>
  <si>
    <t>PROMEDIO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</si>
</sst>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64" formatCode="0.000"/>
  </numFmts>
  <fonts count="15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4"/>
      <name val="Arial"/>
    </font>
    <font>
      <sz val="10"/>
      <color indexed="2"/>
      <name val="Arial"/>
    </font>
    <font>
      <sz val="10"/>
      <name val="Arial"/>
      <family val="2"/>
    </font>
    <font>
      <sz val="10"/>
      <color indexed="4"/>
      <name val="Arial"/>
      <family val="2"/>
    </font>
    <font>
      <sz val="10"/>
      <color indexed="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u/>
      <sz val="11"/>
      <color theme="1"/>
      <name val="Calibri"/>
      <family val="2"/>
      <scheme val="minor"/>
    </font>
    <font>
      <b/>
      <sz val="10"/>
      <name val="Arial"/>
    </font>
    <font>
      <sz val="11"/>
      <color theme="1"/>
      <name val="Calibri"/>
      <family val="2"/>
      <scheme val="minor"/>
    </font>
    <font>
      <sz val="10"/>
      <color rgb="FF00B05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1" fontId="13" fillId="0" borderId="0" applyFont="0" applyFill="0" applyBorder="0" applyAlignment="0" applyProtection="0"/>
  </cellStyleXfs>
  <cellXfs count="200">
    <xf numFmtId="0" fontId="0" fillId="0" borderId="0" xfId="0"/>
    <xf numFmtId="2" fontId="5" fillId="0" borderId="1" xfId="0" applyNumberFormat="1" applyFont="1" applyBorder="1" applyAlignment="1" applyProtection="1">
      <alignment horizontal="center"/>
      <protection locked="0"/>
    </xf>
    <xf numFmtId="2" fontId="6" fillId="0" borderId="1" xfId="0" applyNumberFormat="1" applyFont="1" applyBorder="1" applyAlignment="1" applyProtection="1">
      <alignment horizontal="center"/>
      <protection locked="0"/>
    </xf>
    <xf numFmtId="0" fontId="7" fillId="0" borderId="11" xfId="1" applyFont="1" applyBorder="1" applyAlignment="1" applyProtection="1">
      <alignment horizontal="center" vertical="center" textRotation="90"/>
      <protection locked="0"/>
    </xf>
    <xf numFmtId="0" fontId="1" fillId="0" borderId="12" xfId="1" applyFont="1" applyBorder="1" applyAlignment="1" applyProtection="1">
      <alignment horizontal="left"/>
      <protection locked="0"/>
    </xf>
    <xf numFmtId="0" fontId="1" fillId="0" borderId="13" xfId="1" applyFont="1" applyBorder="1" applyAlignment="1" applyProtection="1">
      <alignment horizontal="left"/>
      <protection locked="0"/>
    </xf>
    <xf numFmtId="0" fontId="2" fillId="0" borderId="13" xfId="1" applyFont="1" applyBorder="1" applyAlignment="1" applyProtection="1">
      <alignment horizontal="left"/>
      <protection locked="0"/>
    </xf>
    <xf numFmtId="0" fontId="1" fillId="0" borderId="14" xfId="1" applyFont="1" applyBorder="1" applyAlignment="1" applyProtection="1">
      <alignment horizontal="left"/>
      <protection locked="0"/>
    </xf>
    <xf numFmtId="0" fontId="4" fillId="0" borderId="15" xfId="1" applyFont="1" applyFill="1" applyBorder="1" applyAlignment="1" applyProtection="1">
      <alignment horizontal="left"/>
      <protection locked="0"/>
    </xf>
    <xf numFmtId="2" fontId="2" fillId="0" borderId="18" xfId="1" applyNumberFormat="1" applyFont="1" applyBorder="1" applyAlignment="1" applyProtection="1">
      <alignment horizontal="center"/>
      <protection locked="0"/>
    </xf>
    <xf numFmtId="2" fontId="2" fillId="0" borderId="19" xfId="1" applyNumberFormat="1" applyFont="1" applyBorder="1" applyAlignment="1" applyProtection="1">
      <alignment horizontal="center"/>
      <protection locked="0"/>
    </xf>
    <xf numFmtId="2" fontId="6" fillId="0" borderId="8" xfId="0" applyNumberFormat="1" applyFont="1" applyBorder="1" applyAlignment="1" applyProtection="1">
      <alignment horizontal="center"/>
      <protection locked="0"/>
    </xf>
    <xf numFmtId="0" fontId="0" fillId="0" borderId="2" xfId="0" applyBorder="1"/>
    <xf numFmtId="2" fontId="5" fillId="0" borderId="23" xfId="0" applyNumberFormat="1" applyFont="1" applyBorder="1" applyAlignment="1" applyProtection="1">
      <alignment horizontal="center"/>
      <protection locked="0"/>
    </xf>
    <xf numFmtId="2" fontId="5" fillId="0" borderId="24" xfId="0" applyNumberFormat="1" applyFont="1" applyBorder="1" applyAlignment="1" applyProtection="1">
      <alignment horizontal="center"/>
      <protection locked="0"/>
    </xf>
    <xf numFmtId="2" fontId="6" fillId="0" borderId="24" xfId="0" applyNumberFormat="1" applyFont="1" applyBorder="1" applyAlignment="1" applyProtection="1">
      <alignment horizontal="center"/>
      <protection locked="0"/>
    </xf>
    <xf numFmtId="2" fontId="5" fillId="0" borderId="25" xfId="0" applyNumberFormat="1" applyFont="1" applyBorder="1" applyAlignment="1" applyProtection="1">
      <alignment horizontal="center"/>
      <protection locked="0"/>
    </xf>
    <xf numFmtId="164" fontId="5" fillId="0" borderId="13" xfId="0" applyNumberFormat="1" applyFont="1" applyBorder="1" applyAlignment="1" applyProtection="1">
      <alignment horizontal="center"/>
      <protection locked="0"/>
    </xf>
    <xf numFmtId="164" fontId="6" fillId="0" borderId="13" xfId="0" applyNumberFormat="1" applyFont="1" applyBorder="1" applyAlignment="1" applyProtection="1">
      <alignment horizontal="center"/>
      <protection locked="0"/>
    </xf>
    <xf numFmtId="2" fontId="5" fillId="0" borderId="18" xfId="0" applyNumberFormat="1" applyFont="1" applyBorder="1" applyAlignment="1" applyProtection="1">
      <alignment horizontal="center"/>
      <protection locked="0"/>
    </xf>
    <xf numFmtId="2" fontId="5" fillId="0" borderId="19" xfId="0" applyNumberFormat="1" applyFont="1" applyBorder="1" applyAlignment="1" applyProtection="1">
      <alignment horizontal="center"/>
      <protection locked="0"/>
    </xf>
    <xf numFmtId="2" fontId="6" fillId="0" borderId="19" xfId="0" applyNumberFormat="1" applyFont="1" applyBorder="1" applyAlignment="1" applyProtection="1">
      <alignment horizontal="center"/>
      <protection locked="0"/>
    </xf>
    <xf numFmtId="2" fontId="2" fillId="0" borderId="7" xfId="1" applyNumberFormat="1" applyFont="1" applyBorder="1" applyAlignment="1" applyProtection="1">
      <alignment horizontal="center"/>
      <protection locked="0"/>
    </xf>
    <xf numFmtId="2" fontId="3" fillId="0" borderId="8" xfId="1" applyNumberFormat="1" applyFont="1" applyBorder="1" applyAlignment="1" applyProtection="1">
      <alignment horizontal="center"/>
      <protection locked="0"/>
    </xf>
    <xf numFmtId="2" fontId="2" fillId="0" borderId="8" xfId="1" applyNumberFormat="1" applyFont="1" applyBorder="1" applyAlignment="1" applyProtection="1">
      <alignment horizontal="center"/>
      <protection locked="0"/>
    </xf>
    <xf numFmtId="2" fontId="2" fillId="0" borderId="9" xfId="1" applyNumberFormat="1" applyFont="1" applyBorder="1" applyAlignment="1" applyProtection="1">
      <alignment horizontal="center"/>
      <protection locked="0"/>
    </xf>
    <xf numFmtId="0" fontId="7" fillId="0" borderId="2" xfId="1" applyFont="1" applyBorder="1" applyAlignment="1" applyProtection="1">
      <alignment horizontal="center" vertical="center" textRotation="90"/>
      <protection locked="0"/>
    </xf>
    <xf numFmtId="0" fontId="8" fillId="3" borderId="2" xfId="0" applyFont="1" applyFill="1" applyBorder="1" applyAlignment="1" applyProtection="1">
      <alignment horizontal="center" vertical="center" textRotation="90" wrapText="1"/>
      <protection locked="0"/>
    </xf>
    <xf numFmtId="0" fontId="8" fillId="4" borderId="22" xfId="0" applyFont="1" applyFill="1" applyBorder="1" applyAlignment="1" applyProtection="1">
      <alignment horizontal="center" vertical="center" textRotation="90" wrapText="1"/>
      <protection locked="0"/>
    </xf>
    <xf numFmtId="0" fontId="8" fillId="5" borderId="21" xfId="0" applyFont="1" applyFill="1" applyBorder="1" applyAlignment="1" applyProtection="1">
      <alignment horizontal="center" vertical="center" textRotation="90" wrapText="1"/>
      <protection locked="0"/>
    </xf>
    <xf numFmtId="0" fontId="8" fillId="5" borderId="17" xfId="0" applyFont="1" applyFill="1" applyBorder="1" applyAlignment="1" applyProtection="1">
      <alignment horizontal="center" vertical="center" textRotation="90" wrapText="1"/>
      <protection locked="0"/>
    </xf>
    <xf numFmtId="2" fontId="6" fillId="0" borderId="4" xfId="0" applyNumberFormat="1" applyFont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4" fillId="0" borderId="26" xfId="0" applyFont="1" applyBorder="1" applyAlignment="1" applyProtection="1">
      <alignment horizontal="left"/>
      <protection locked="0"/>
    </xf>
    <xf numFmtId="0" fontId="4" fillId="0" borderId="13" xfId="0" applyFont="1" applyBorder="1" applyAlignment="1" applyProtection="1">
      <alignment horizontal="left"/>
      <protection locked="0"/>
    </xf>
    <xf numFmtId="0" fontId="5" fillId="0" borderId="13" xfId="0" applyFont="1" applyBorder="1" applyAlignment="1" applyProtection="1">
      <alignment horizontal="left"/>
      <protection locked="0"/>
    </xf>
    <xf numFmtId="0" fontId="4" fillId="0" borderId="27" xfId="0" applyFont="1" applyBorder="1" applyAlignment="1" applyProtection="1">
      <alignment horizontal="left"/>
      <protection locked="0"/>
    </xf>
    <xf numFmtId="2" fontId="6" fillId="0" borderId="3" xfId="0" applyNumberFormat="1" applyFont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left"/>
      <protection locked="0"/>
    </xf>
    <xf numFmtId="2" fontId="6" fillId="0" borderId="16" xfId="0" applyNumberFormat="1" applyFont="1" applyBorder="1" applyAlignment="1" applyProtection="1">
      <alignment horizontal="center"/>
      <protection locked="0"/>
    </xf>
    <xf numFmtId="0" fontId="4" fillId="0" borderId="26" xfId="0" applyFont="1" applyBorder="1" applyAlignment="1" applyProtection="1">
      <alignment horizontal="center"/>
      <protection locked="0"/>
    </xf>
    <xf numFmtId="0" fontId="4" fillId="0" borderId="13" xfId="0" applyFont="1" applyBorder="1" applyAlignment="1" applyProtection="1">
      <alignment horizontal="center"/>
      <protection locked="0"/>
    </xf>
    <xf numFmtId="0" fontId="4" fillId="0" borderId="27" xfId="0" applyFont="1" applyBorder="1" applyAlignment="1" applyProtection="1">
      <alignment horizontal="center"/>
      <protection locked="0"/>
    </xf>
    <xf numFmtId="2" fontId="5" fillId="0" borderId="29" xfId="0" applyNumberFormat="1" applyFont="1" applyBorder="1" applyAlignment="1" applyProtection="1">
      <alignment horizontal="center"/>
      <protection locked="0"/>
    </xf>
    <xf numFmtId="164" fontId="5" fillId="0" borderId="26" xfId="0" applyNumberFormat="1" applyFont="1" applyBorder="1" applyAlignment="1" applyProtection="1">
      <alignment horizontal="center"/>
      <protection locked="0"/>
    </xf>
    <xf numFmtId="164" fontId="5" fillId="0" borderId="27" xfId="0" applyNumberFormat="1" applyFont="1" applyBorder="1" applyAlignment="1" applyProtection="1">
      <alignment horizontal="center"/>
      <protection locked="0"/>
    </xf>
    <xf numFmtId="2" fontId="5" fillId="0" borderId="30" xfId="0" applyNumberFormat="1" applyFont="1" applyBorder="1" applyAlignment="1" applyProtection="1">
      <alignment horizontal="center"/>
      <protection locked="0"/>
    </xf>
    <xf numFmtId="2" fontId="5" fillId="0" borderId="31" xfId="0" applyNumberFormat="1" applyFont="1" applyBorder="1" applyAlignment="1" applyProtection="1">
      <alignment horizontal="center"/>
      <protection locked="0"/>
    </xf>
    <xf numFmtId="2" fontId="5" fillId="0" borderId="22" xfId="0" applyNumberFormat="1" applyFont="1" applyBorder="1" applyAlignment="1" applyProtection="1">
      <alignment horizontal="center"/>
      <protection locked="0"/>
    </xf>
    <xf numFmtId="2" fontId="6" fillId="0" borderId="10" xfId="0" applyNumberFormat="1" applyFont="1" applyBorder="1" applyAlignment="1" applyProtection="1">
      <alignment horizontal="center"/>
      <protection locked="0"/>
    </xf>
    <xf numFmtId="2" fontId="6" fillId="0" borderId="6" xfId="0" applyNumberFormat="1" applyFont="1" applyBorder="1" applyAlignment="1" applyProtection="1">
      <alignment horizontal="center"/>
      <protection locked="0"/>
    </xf>
    <xf numFmtId="2" fontId="6" fillId="0" borderId="21" xfId="0" applyNumberFormat="1" applyFont="1" applyBorder="1" applyAlignment="1" applyProtection="1">
      <alignment horizontal="center"/>
      <protection locked="0"/>
    </xf>
    <xf numFmtId="2" fontId="6" fillId="0" borderId="28" xfId="0" applyNumberFormat="1" applyFont="1" applyBorder="1" applyAlignment="1" applyProtection="1">
      <alignment horizontal="center"/>
      <protection locked="0"/>
    </xf>
    <xf numFmtId="2" fontId="6" fillId="0" borderId="29" xfId="0" applyNumberFormat="1" applyFont="1" applyBorder="1" applyAlignment="1" applyProtection="1">
      <alignment horizontal="center"/>
      <protection locked="0"/>
    </xf>
    <xf numFmtId="2" fontId="6" fillId="0" borderId="17" xfId="0" applyNumberFormat="1" applyFont="1" applyBorder="1" applyAlignment="1" applyProtection="1">
      <alignment horizontal="center"/>
      <protection locked="0"/>
    </xf>
    <xf numFmtId="2" fontId="9" fillId="0" borderId="21" xfId="0" applyNumberFormat="1" applyFont="1" applyBorder="1"/>
    <xf numFmtId="2" fontId="9" fillId="0" borderId="17" xfId="0" applyNumberFormat="1" applyFont="1" applyBorder="1"/>
    <xf numFmtId="2" fontId="9" fillId="0" borderId="22" xfId="0" applyNumberFormat="1" applyFont="1" applyBorder="1"/>
    <xf numFmtId="2" fontId="9" fillId="0" borderId="2" xfId="0" applyNumberFormat="1" applyFont="1" applyBorder="1"/>
    <xf numFmtId="0" fontId="7" fillId="4" borderId="2" xfId="1" applyFont="1" applyFill="1" applyBorder="1" applyAlignment="1" applyProtection="1">
      <alignment horizontal="center" vertical="center" textRotation="90"/>
      <protection locked="0"/>
    </xf>
    <xf numFmtId="0" fontId="7" fillId="2" borderId="2" xfId="1" applyFont="1" applyFill="1" applyBorder="1" applyAlignment="1" applyProtection="1">
      <alignment horizontal="center" vertical="center" textRotation="90"/>
      <protection locked="0"/>
    </xf>
    <xf numFmtId="0" fontId="7" fillId="3" borderId="2" xfId="1" applyFont="1" applyFill="1" applyBorder="1" applyAlignment="1" applyProtection="1">
      <alignment horizontal="center" vertical="center" textRotation="90"/>
      <protection locked="0"/>
    </xf>
    <xf numFmtId="0" fontId="7" fillId="6" borderId="2" xfId="1" applyFont="1" applyFill="1" applyBorder="1" applyAlignment="1" applyProtection="1">
      <alignment horizontal="center" vertical="center" textRotation="90"/>
      <protection locked="0"/>
    </xf>
    <xf numFmtId="0" fontId="1" fillId="0" borderId="26" xfId="0" applyFont="1" applyBorder="1" applyAlignment="1" applyProtection="1">
      <alignment horizontal="left"/>
      <protection locked="0"/>
    </xf>
    <xf numFmtId="0" fontId="1" fillId="0" borderId="13" xfId="0" applyFont="1" applyBorder="1" applyAlignment="1" applyProtection="1">
      <alignment horizontal="left"/>
      <protection locked="0"/>
    </xf>
    <xf numFmtId="0" fontId="1" fillId="0" borderId="27" xfId="0" applyFont="1" applyBorder="1" applyAlignment="1" applyProtection="1">
      <alignment horizontal="left"/>
      <protection locked="0"/>
    </xf>
    <xf numFmtId="0" fontId="1" fillId="0" borderId="2" xfId="0" applyFont="1" applyFill="1" applyBorder="1" applyAlignment="1" applyProtection="1">
      <alignment horizontal="left"/>
      <protection locked="0"/>
    </xf>
    <xf numFmtId="0" fontId="7" fillId="2" borderId="32" xfId="1" applyFont="1" applyFill="1" applyBorder="1" applyAlignment="1" applyProtection="1">
      <alignment horizontal="center" vertical="center" textRotation="90"/>
      <protection locked="0"/>
    </xf>
    <xf numFmtId="164" fontId="2" fillId="0" borderId="13" xfId="0" applyNumberFormat="1" applyFont="1" applyBorder="1" applyAlignment="1" applyProtection="1">
      <alignment horizontal="center"/>
      <protection locked="0"/>
    </xf>
    <xf numFmtId="164" fontId="2" fillId="0" borderId="14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/>
    <xf numFmtId="2" fontId="5" fillId="0" borderId="34" xfId="0" applyNumberFormat="1" applyFont="1" applyBorder="1" applyAlignment="1" applyProtection="1">
      <alignment horizontal="center"/>
      <protection locked="0"/>
    </xf>
    <xf numFmtId="2" fontId="5" fillId="0" borderId="36" xfId="0" applyNumberFormat="1" applyFont="1" applyBorder="1" applyAlignment="1" applyProtection="1">
      <alignment horizontal="center"/>
      <protection locked="0"/>
    </xf>
    <xf numFmtId="2" fontId="2" fillId="0" borderId="23" xfId="1" applyNumberFormat="1" applyFont="1" applyBorder="1" applyAlignment="1" applyProtection="1">
      <alignment horizontal="center"/>
      <protection locked="0"/>
    </xf>
    <xf numFmtId="2" fontId="2" fillId="0" borderId="24" xfId="1" applyNumberFormat="1" applyFont="1" applyBorder="1" applyAlignment="1" applyProtection="1">
      <alignment horizontal="center"/>
      <protection locked="0"/>
    </xf>
    <xf numFmtId="2" fontId="2" fillId="0" borderId="20" xfId="1" applyNumberFormat="1" applyFont="1" applyBorder="1" applyAlignment="1" applyProtection="1">
      <alignment horizontal="center"/>
      <protection locked="0"/>
    </xf>
    <xf numFmtId="2" fontId="5" fillId="0" borderId="35" xfId="0" applyNumberFormat="1" applyFont="1" applyBorder="1" applyAlignment="1" applyProtection="1">
      <alignment horizontal="center"/>
      <protection locked="0"/>
    </xf>
    <xf numFmtId="2" fontId="10" fillId="0" borderId="37" xfId="0" applyNumberFormat="1" applyFont="1" applyBorder="1" applyAlignment="1" applyProtection="1">
      <alignment horizontal="center"/>
      <protection locked="0"/>
    </xf>
    <xf numFmtId="2" fontId="5" fillId="0" borderId="37" xfId="0" applyNumberFormat="1" applyFont="1" applyBorder="1" applyAlignment="1" applyProtection="1">
      <alignment horizontal="center"/>
      <protection locked="0"/>
    </xf>
    <xf numFmtId="0" fontId="1" fillId="0" borderId="45" xfId="1" applyFont="1" applyBorder="1" applyAlignment="1" applyProtection="1">
      <alignment horizontal="center"/>
      <protection locked="0"/>
    </xf>
    <xf numFmtId="0" fontId="1" fillId="0" borderId="41" xfId="1" applyFont="1" applyBorder="1" applyAlignment="1" applyProtection="1">
      <alignment horizontal="center"/>
      <protection locked="0"/>
    </xf>
    <xf numFmtId="0" fontId="1" fillId="0" borderId="44" xfId="1" applyFont="1" applyBorder="1" applyAlignment="1" applyProtection="1">
      <alignment horizontal="center"/>
      <protection locked="0"/>
    </xf>
    <xf numFmtId="0" fontId="0" fillId="0" borderId="38" xfId="0" applyBorder="1"/>
    <xf numFmtId="2" fontId="2" fillId="0" borderId="34" xfId="1" applyNumberFormat="1" applyFont="1" applyBorder="1" applyAlignment="1" applyProtection="1">
      <alignment horizontal="center"/>
      <protection locked="0"/>
    </xf>
    <xf numFmtId="2" fontId="3" fillId="0" borderId="36" xfId="1" applyNumberFormat="1" applyFont="1" applyBorder="1" applyAlignment="1" applyProtection="1">
      <alignment horizontal="center"/>
      <protection locked="0"/>
    </xf>
    <xf numFmtId="2" fontId="2" fillId="0" borderId="36" xfId="1" applyNumberFormat="1" applyFont="1" applyBorder="1" applyAlignment="1" applyProtection="1">
      <alignment horizontal="center"/>
      <protection locked="0"/>
    </xf>
    <xf numFmtId="2" fontId="9" fillId="0" borderId="46" xfId="0" applyNumberFormat="1" applyFont="1" applyBorder="1"/>
    <xf numFmtId="2" fontId="2" fillId="0" borderId="25" xfId="1" applyNumberFormat="1" applyFont="1" applyBorder="1" applyAlignment="1" applyProtection="1">
      <alignment horizontal="center"/>
      <protection locked="0"/>
    </xf>
    <xf numFmtId="2" fontId="5" fillId="0" borderId="5" xfId="0" applyNumberFormat="1" applyFont="1" applyBorder="1" applyAlignment="1" applyProtection="1">
      <alignment horizontal="center"/>
      <protection locked="0"/>
    </xf>
    <xf numFmtId="2" fontId="9" fillId="0" borderId="33" xfId="0" applyNumberFormat="1" applyFont="1" applyBorder="1"/>
    <xf numFmtId="2" fontId="10" fillId="0" borderId="19" xfId="1" applyNumberFormat="1" applyFont="1" applyBorder="1" applyAlignment="1" applyProtection="1">
      <alignment horizontal="center"/>
      <protection locked="0"/>
    </xf>
    <xf numFmtId="2" fontId="9" fillId="0" borderId="48" xfId="0" applyNumberFormat="1" applyFont="1" applyBorder="1"/>
    <xf numFmtId="2" fontId="2" fillId="0" borderId="49" xfId="1" applyNumberFormat="1" applyFont="1" applyBorder="1" applyAlignment="1" applyProtection="1">
      <alignment horizontal="center"/>
      <protection locked="0"/>
    </xf>
    <xf numFmtId="2" fontId="5" fillId="0" borderId="49" xfId="0" applyNumberFormat="1" applyFont="1" applyBorder="1" applyAlignment="1" applyProtection="1">
      <alignment horizontal="center"/>
      <protection locked="0"/>
    </xf>
    <xf numFmtId="2" fontId="4" fillId="0" borderId="33" xfId="0" applyNumberFormat="1" applyFont="1" applyBorder="1"/>
    <xf numFmtId="2" fontId="3" fillId="0" borderId="19" xfId="0" applyNumberFormat="1" applyFont="1" applyBorder="1" applyAlignment="1" applyProtection="1">
      <alignment horizontal="center"/>
      <protection locked="0"/>
    </xf>
    <xf numFmtId="2" fontId="3" fillId="0" borderId="20" xfId="0" applyNumberFormat="1" applyFont="1" applyBorder="1" applyAlignment="1" applyProtection="1">
      <alignment horizontal="center"/>
      <protection locked="0"/>
    </xf>
    <xf numFmtId="2" fontId="2" fillId="0" borderId="12" xfId="0" applyNumberFormat="1" applyFont="1" applyBorder="1" applyAlignment="1" applyProtection="1">
      <alignment horizontal="center"/>
      <protection locked="0"/>
    </xf>
    <xf numFmtId="2" fontId="2" fillId="0" borderId="13" xfId="0" applyNumberFormat="1" applyFont="1" applyBorder="1" applyAlignment="1" applyProtection="1">
      <alignment horizontal="center"/>
      <protection locked="0"/>
    </xf>
    <xf numFmtId="2" fontId="2" fillId="0" borderId="14" xfId="0" applyNumberFormat="1" applyFont="1" applyBorder="1" applyAlignment="1" applyProtection="1">
      <alignment horizontal="center"/>
      <protection locked="0"/>
    </xf>
    <xf numFmtId="2" fontId="2" fillId="0" borderId="2" xfId="0" applyNumberFormat="1" applyFont="1" applyBorder="1" applyAlignment="1" applyProtection="1">
      <alignment horizontal="center"/>
      <protection locked="0"/>
    </xf>
    <xf numFmtId="2" fontId="3" fillId="0" borderId="7" xfId="0" applyNumberFormat="1" applyFont="1" applyBorder="1" applyAlignment="1" applyProtection="1">
      <alignment horizontal="center"/>
      <protection locked="0"/>
    </xf>
    <xf numFmtId="2" fontId="3" fillId="0" borderId="8" xfId="0" applyNumberFormat="1" applyFont="1" applyBorder="1" applyAlignment="1" applyProtection="1">
      <alignment horizontal="center"/>
      <protection locked="0"/>
    </xf>
    <xf numFmtId="2" fontId="3" fillId="0" borderId="9" xfId="0" applyNumberFormat="1" applyFont="1" applyBorder="1" applyAlignment="1" applyProtection="1">
      <alignment horizontal="center"/>
      <protection locked="0"/>
    </xf>
    <xf numFmtId="2" fontId="3" fillId="0" borderId="21" xfId="0" applyNumberFormat="1" applyFont="1" applyBorder="1" applyAlignment="1" applyProtection="1">
      <alignment horizontal="center"/>
      <protection locked="0"/>
    </xf>
    <xf numFmtId="2" fontId="3" fillId="0" borderId="18" xfId="0" applyNumberFormat="1" applyFont="1" applyBorder="1" applyAlignment="1" applyProtection="1">
      <alignment horizontal="center"/>
      <protection locked="0"/>
    </xf>
    <xf numFmtId="2" fontId="3" fillId="0" borderId="17" xfId="0" applyNumberFormat="1" applyFont="1" applyBorder="1" applyAlignment="1" applyProtection="1">
      <alignment horizontal="center"/>
      <protection locked="0"/>
    </xf>
    <xf numFmtId="164" fontId="2" fillId="0" borderId="12" xfId="0" applyNumberFormat="1" applyFont="1" applyBorder="1" applyAlignment="1" applyProtection="1">
      <alignment horizontal="center"/>
      <protection locked="0"/>
    </xf>
    <xf numFmtId="0" fontId="12" fillId="0" borderId="2" xfId="0" applyFont="1" applyBorder="1" applyAlignment="1" applyProtection="1">
      <alignment horizontal="left"/>
      <protection locked="0"/>
    </xf>
    <xf numFmtId="0" fontId="1" fillId="0" borderId="12" xfId="0" applyFont="1" applyBorder="1" applyAlignment="1" applyProtection="1">
      <alignment horizontal="left"/>
      <protection locked="0"/>
    </xf>
    <xf numFmtId="2" fontId="3" fillId="0" borderId="13" xfId="0" applyNumberFormat="1" applyFont="1" applyBorder="1" applyAlignment="1" applyProtection="1">
      <alignment horizontal="center"/>
      <protection locked="0"/>
    </xf>
    <xf numFmtId="2" fontId="3" fillId="0" borderId="14" xfId="0" applyNumberFormat="1" applyFont="1" applyBorder="1" applyAlignment="1" applyProtection="1">
      <alignment horizontal="center"/>
      <protection locked="0"/>
    </xf>
    <xf numFmtId="0" fontId="1" fillId="0" borderId="45" xfId="0" applyFont="1" applyBorder="1" applyAlignment="1" applyProtection="1">
      <alignment horizontal="left"/>
      <protection locked="0"/>
    </xf>
    <xf numFmtId="2" fontId="3" fillId="0" borderId="41" xfId="0" applyNumberFormat="1" applyFont="1" applyBorder="1" applyAlignment="1" applyProtection="1">
      <alignment horizontal="center"/>
      <protection locked="0"/>
    </xf>
    <xf numFmtId="2" fontId="3" fillId="0" borderId="44" xfId="0" applyNumberFormat="1" applyFont="1" applyBorder="1" applyAlignment="1" applyProtection="1">
      <alignment horizontal="center"/>
      <protection locked="0"/>
    </xf>
    <xf numFmtId="0" fontId="0" fillId="0" borderId="22" xfId="0" applyBorder="1"/>
    <xf numFmtId="0" fontId="8" fillId="5" borderId="16" xfId="0" applyFont="1" applyFill="1" applyBorder="1" applyAlignment="1" applyProtection="1">
      <alignment horizontal="center" vertical="center" textRotation="90" wrapText="1"/>
      <protection locked="0"/>
    </xf>
    <xf numFmtId="2" fontId="5" fillId="0" borderId="50" xfId="0" applyNumberFormat="1" applyFont="1" applyBorder="1" applyAlignment="1" applyProtection="1">
      <alignment horizontal="center"/>
      <protection locked="0"/>
    </xf>
    <xf numFmtId="2" fontId="5" fillId="0" borderId="46" xfId="0" applyNumberFormat="1" applyFont="1" applyBorder="1" applyAlignment="1" applyProtection="1">
      <alignment horizontal="center"/>
      <protection locked="0"/>
    </xf>
    <xf numFmtId="0" fontId="8" fillId="2" borderId="22" xfId="0" applyFont="1" applyFill="1" applyBorder="1" applyAlignment="1" applyProtection="1">
      <alignment horizontal="center" vertical="center" textRotation="90" wrapText="1"/>
      <protection locked="0"/>
    </xf>
    <xf numFmtId="2" fontId="5" fillId="0" borderId="33" xfId="0" applyNumberFormat="1" applyFont="1" applyBorder="1" applyAlignment="1" applyProtection="1">
      <alignment horizontal="center"/>
      <protection locked="0"/>
    </xf>
    <xf numFmtId="2" fontId="6" fillId="0" borderId="30" xfId="0" applyNumberFormat="1" applyFont="1" applyBorder="1" applyAlignment="1" applyProtection="1">
      <alignment horizontal="center"/>
      <protection locked="0"/>
    </xf>
    <xf numFmtId="0" fontId="8" fillId="6" borderId="22" xfId="0" applyFont="1" applyFill="1" applyBorder="1" applyAlignment="1" applyProtection="1">
      <alignment horizontal="center" vertical="center" textRotation="90" wrapText="1"/>
      <protection locked="0"/>
    </xf>
    <xf numFmtId="2" fontId="14" fillId="0" borderId="37" xfId="0" applyNumberFormat="1" applyFont="1" applyBorder="1" applyAlignment="1" applyProtection="1">
      <alignment horizontal="center"/>
      <protection locked="0"/>
    </xf>
    <xf numFmtId="164" fontId="5" fillId="7" borderId="13" xfId="0" applyNumberFormat="1" applyFont="1" applyFill="1" applyBorder="1" applyAlignment="1" applyProtection="1">
      <alignment horizontal="center"/>
      <protection locked="0"/>
    </xf>
    <xf numFmtId="164" fontId="5" fillId="7" borderId="27" xfId="0" applyNumberFormat="1" applyFont="1" applyFill="1" applyBorder="1" applyAlignment="1" applyProtection="1">
      <alignment horizontal="center"/>
      <protection locked="0"/>
    </xf>
    <xf numFmtId="164" fontId="5" fillId="7" borderId="26" xfId="0" applyNumberFormat="1" applyFont="1" applyFill="1" applyBorder="1" applyAlignment="1" applyProtection="1">
      <alignment horizontal="center"/>
      <protection locked="0"/>
    </xf>
    <xf numFmtId="164" fontId="5" fillId="7" borderId="45" xfId="0" applyNumberFormat="1" applyFont="1" applyFill="1" applyBorder="1" applyAlignment="1" applyProtection="1">
      <alignment horizontal="center"/>
      <protection locked="0"/>
    </xf>
    <xf numFmtId="164" fontId="5" fillId="7" borderId="41" xfId="0" applyNumberFormat="1" applyFont="1" applyFill="1" applyBorder="1" applyAlignment="1" applyProtection="1">
      <alignment horizontal="center"/>
      <protection locked="0"/>
    </xf>
    <xf numFmtId="164" fontId="6" fillId="7" borderId="41" xfId="0" applyNumberFormat="1" applyFont="1" applyFill="1" applyBorder="1" applyAlignment="1" applyProtection="1">
      <alignment horizontal="center"/>
      <protection locked="0"/>
    </xf>
    <xf numFmtId="164" fontId="5" fillId="7" borderId="44" xfId="0" applyNumberFormat="1" applyFont="1" applyFill="1" applyBorder="1" applyAlignment="1" applyProtection="1">
      <alignment horizontal="center"/>
      <protection locked="0"/>
    </xf>
    <xf numFmtId="0" fontId="1" fillId="8" borderId="13" xfId="1" applyFont="1" applyFill="1" applyBorder="1" applyAlignment="1" applyProtection="1">
      <alignment horizontal="left"/>
      <protection locked="0"/>
    </xf>
    <xf numFmtId="0" fontId="1" fillId="9" borderId="13" xfId="1" applyFont="1" applyFill="1" applyBorder="1" applyAlignment="1" applyProtection="1">
      <alignment horizontal="left"/>
      <protection locked="0"/>
    </xf>
    <xf numFmtId="0" fontId="2" fillId="9" borderId="13" xfId="1" applyFont="1" applyFill="1" applyBorder="1" applyAlignment="1" applyProtection="1">
      <alignment horizontal="left"/>
      <protection locked="0"/>
    </xf>
    <xf numFmtId="0" fontId="8" fillId="2" borderId="2" xfId="1" applyNumberFormat="1" applyFont="1" applyFill="1" applyBorder="1" applyAlignment="1" applyProtection="1">
      <alignment horizontal="center" vertical="center" textRotation="90" wrapText="1"/>
      <protection locked="0"/>
    </xf>
    <xf numFmtId="2" fontId="10" fillId="0" borderId="19" xfId="0" applyNumberFormat="1" applyFont="1" applyBorder="1" applyAlignment="1" applyProtection="1">
      <alignment horizontal="center"/>
      <protection locked="0"/>
    </xf>
    <xf numFmtId="2" fontId="2" fillId="0" borderId="29" xfId="1" applyNumberFormat="1" applyFont="1" applyBorder="1" applyAlignment="1" applyProtection="1">
      <alignment horizontal="center"/>
      <protection locked="0"/>
    </xf>
    <xf numFmtId="0" fontId="8" fillId="11" borderId="43" xfId="1" applyNumberFormat="1" applyFont="1" applyFill="1" applyBorder="1" applyAlignment="1" applyProtection="1">
      <alignment horizontal="center" vertical="center" textRotation="90" wrapText="1"/>
      <protection locked="0"/>
    </xf>
    <xf numFmtId="2" fontId="9" fillId="0" borderId="15" xfId="0" applyNumberFormat="1" applyFont="1" applyBorder="1"/>
    <xf numFmtId="2" fontId="10" fillId="0" borderId="21" xfId="0" applyNumberFormat="1" applyFont="1" applyBorder="1"/>
    <xf numFmtId="2" fontId="4" fillId="0" borderId="47" xfId="0" applyNumberFormat="1" applyFont="1" applyBorder="1"/>
    <xf numFmtId="2" fontId="10" fillId="0" borderId="8" xfId="1" applyNumberFormat="1" applyFont="1" applyBorder="1" applyAlignment="1" applyProtection="1">
      <alignment horizontal="center"/>
      <protection locked="0"/>
    </xf>
    <xf numFmtId="2" fontId="5" fillId="10" borderId="12" xfId="0" applyNumberFormat="1" applyFont="1" applyFill="1" applyBorder="1" applyAlignment="1" applyProtection="1">
      <alignment horizontal="center"/>
      <protection locked="0"/>
    </xf>
    <xf numFmtId="2" fontId="5" fillId="10" borderId="13" xfId="0" applyNumberFormat="1" applyFont="1" applyFill="1" applyBorder="1" applyAlignment="1" applyProtection="1">
      <alignment horizontal="center"/>
      <protection locked="0"/>
    </xf>
    <xf numFmtId="2" fontId="10" fillId="10" borderId="13" xfId="0" applyNumberFormat="1" applyFont="1" applyFill="1" applyBorder="1" applyAlignment="1" applyProtection="1">
      <alignment horizontal="center"/>
      <protection locked="0"/>
    </xf>
    <xf numFmtId="2" fontId="5" fillId="10" borderId="14" xfId="0" applyNumberFormat="1" applyFont="1" applyFill="1" applyBorder="1" applyAlignment="1" applyProtection="1">
      <alignment horizontal="center"/>
      <protection locked="0"/>
    </xf>
    <xf numFmtId="2" fontId="5" fillId="10" borderId="27" xfId="0" applyNumberFormat="1" applyFont="1" applyFill="1" applyBorder="1" applyAlignment="1" applyProtection="1">
      <alignment horizontal="center"/>
      <protection locked="0"/>
    </xf>
    <xf numFmtId="2" fontId="5" fillId="0" borderId="7" xfId="0" applyNumberFormat="1" applyFont="1" applyBorder="1" applyAlignment="1" applyProtection="1">
      <alignment horizontal="center"/>
      <protection locked="0"/>
    </xf>
    <xf numFmtId="2" fontId="5" fillId="0" borderId="8" xfId="0" applyNumberFormat="1" applyFont="1" applyBorder="1" applyAlignment="1" applyProtection="1">
      <alignment horizontal="center"/>
      <protection locked="0"/>
    </xf>
    <xf numFmtId="2" fontId="5" fillId="0" borderId="6" xfId="0" applyNumberFormat="1" applyFont="1" applyBorder="1" applyAlignment="1" applyProtection="1">
      <alignment horizontal="center"/>
      <protection locked="0"/>
    </xf>
    <xf numFmtId="2" fontId="5" fillId="0" borderId="24" xfId="2" applyNumberFormat="1" applyFont="1" applyBorder="1" applyAlignment="1" applyProtection="1">
      <alignment horizontal="center"/>
      <protection locked="0"/>
    </xf>
    <xf numFmtId="2" fontId="10" fillId="0" borderId="24" xfId="2" applyNumberFormat="1" applyFont="1" applyBorder="1" applyAlignment="1" applyProtection="1">
      <alignment horizontal="center"/>
      <protection locked="0"/>
    </xf>
    <xf numFmtId="2" fontId="2" fillId="12" borderId="19" xfId="1" applyNumberFormat="1" applyFont="1" applyFill="1" applyBorder="1" applyAlignment="1" applyProtection="1">
      <alignment horizontal="center"/>
      <protection locked="0"/>
    </xf>
    <xf numFmtId="2" fontId="10" fillId="0" borderId="29" xfId="0" applyNumberFormat="1" applyFont="1" applyBorder="1" applyAlignment="1" applyProtection="1">
      <alignment horizontal="center"/>
      <protection locked="0"/>
    </xf>
    <xf numFmtId="2" fontId="5" fillId="0" borderId="28" xfId="0" applyNumberFormat="1" applyFont="1" applyBorder="1" applyAlignment="1" applyProtection="1">
      <alignment horizontal="center"/>
      <protection locked="0"/>
    </xf>
    <xf numFmtId="2" fontId="10" fillId="0" borderId="28" xfId="0" applyNumberFormat="1" applyFont="1" applyBorder="1" applyAlignment="1" applyProtection="1">
      <alignment horizontal="center"/>
      <protection locked="0"/>
    </xf>
    <xf numFmtId="2" fontId="5" fillId="0" borderId="17" xfId="0" applyNumberFormat="1" applyFont="1" applyBorder="1" applyAlignment="1" applyProtection="1">
      <alignment horizontal="center"/>
      <protection locked="0"/>
    </xf>
    <xf numFmtId="2" fontId="5" fillId="0" borderId="10" xfId="0" applyNumberFormat="1" applyFont="1" applyBorder="1" applyAlignment="1" applyProtection="1">
      <alignment horizontal="center"/>
      <protection locked="0"/>
    </xf>
    <xf numFmtId="2" fontId="5" fillId="10" borderId="2" xfId="0" applyNumberFormat="1" applyFont="1" applyFill="1" applyBorder="1" applyAlignment="1" applyProtection="1">
      <alignment horizontal="center"/>
      <protection locked="0"/>
    </xf>
    <xf numFmtId="2" fontId="10" fillId="0" borderId="50" xfId="0" applyNumberFormat="1" applyFont="1" applyBorder="1" applyAlignment="1" applyProtection="1">
      <alignment horizontal="center"/>
      <protection locked="0"/>
    </xf>
    <xf numFmtId="2" fontId="5" fillId="10" borderId="15" xfId="0" applyNumberFormat="1" applyFont="1" applyFill="1" applyBorder="1" applyAlignment="1" applyProtection="1">
      <alignment horizontal="center"/>
      <protection locked="0"/>
    </xf>
    <xf numFmtId="0" fontId="8" fillId="11" borderId="2" xfId="1" applyNumberFormat="1" applyFont="1" applyFill="1" applyBorder="1" applyAlignment="1" applyProtection="1">
      <alignment horizontal="center" vertical="center" textRotation="90" wrapText="1"/>
      <protection locked="0"/>
    </xf>
    <xf numFmtId="2" fontId="14" fillId="0" borderId="8" xfId="0" applyNumberFormat="1" applyFont="1" applyBorder="1" applyAlignment="1" applyProtection="1">
      <alignment horizontal="center"/>
      <protection locked="0"/>
    </xf>
    <xf numFmtId="2" fontId="14" fillId="10" borderId="37" xfId="0" applyNumberFormat="1" applyFont="1" applyFill="1" applyBorder="1" applyAlignment="1" applyProtection="1">
      <alignment horizontal="center"/>
      <protection locked="0"/>
    </xf>
    <xf numFmtId="2" fontId="10" fillId="10" borderId="41" xfId="0" applyNumberFormat="1" applyFont="1" applyFill="1" applyBorder="1" applyAlignment="1" applyProtection="1">
      <alignment horizontal="center"/>
      <protection locked="0"/>
    </xf>
    <xf numFmtId="2" fontId="5" fillId="10" borderId="44" xfId="0" applyNumberFormat="1" applyFont="1" applyFill="1" applyBorder="1" applyAlignment="1" applyProtection="1">
      <alignment horizontal="center"/>
      <protection locked="0"/>
    </xf>
    <xf numFmtId="2" fontId="9" fillId="0" borderId="51" xfId="0" applyNumberFormat="1" applyFont="1" applyBorder="1"/>
    <xf numFmtId="2" fontId="9" fillId="0" borderId="47" xfId="0" applyNumberFormat="1" applyFont="1" applyBorder="1"/>
    <xf numFmtId="2" fontId="2" fillId="0" borderId="1" xfId="1" applyNumberFormat="1" applyFont="1" applyBorder="1" applyAlignment="1" applyProtection="1">
      <alignment horizontal="center"/>
      <protection locked="0"/>
    </xf>
    <xf numFmtId="2" fontId="5" fillId="10" borderId="45" xfId="0" applyNumberFormat="1" applyFont="1" applyFill="1" applyBorder="1" applyAlignment="1" applyProtection="1">
      <alignment horizontal="center"/>
      <protection locked="0"/>
    </xf>
    <xf numFmtId="2" fontId="5" fillId="10" borderId="41" xfId="0" applyNumberFormat="1" applyFont="1" applyFill="1" applyBorder="1" applyAlignment="1" applyProtection="1">
      <alignment horizontal="center"/>
      <protection locked="0"/>
    </xf>
    <xf numFmtId="2" fontId="5" fillId="12" borderId="37" xfId="0" applyNumberFormat="1" applyFont="1" applyFill="1" applyBorder="1" applyAlignment="1" applyProtection="1">
      <alignment horizontal="center"/>
      <protection locked="0"/>
    </xf>
    <xf numFmtId="2" fontId="2" fillId="0" borderId="39" xfId="1" applyNumberFormat="1" applyFont="1" applyBorder="1" applyAlignment="1" applyProtection="1">
      <alignment horizontal="center"/>
      <protection locked="0"/>
    </xf>
    <xf numFmtId="2" fontId="3" fillId="0" borderId="52" xfId="1" applyNumberFormat="1" applyFont="1" applyBorder="1" applyAlignment="1" applyProtection="1">
      <alignment horizontal="center"/>
      <protection locked="0"/>
    </xf>
    <xf numFmtId="2" fontId="2" fillId="0" borderId="53" xfId="1" applyNumberFormat="1" applyFont="1" applyBorder="1" applyAlignment="1" applyProtection="1">
      <alignment horizontal="center"/>
      <protection locked="0"/>
    </xf>
    <xf numFmtId="2" fontId="2" fillId="0" borderId="40" xfId="1" applyNumberFormat="1" applyFont="1" applyBorder="1" applyAlignment="1" applyProtection="1">
      <alignment horizontal="center"/>
      <protection locked="0"/>
    </xf>
    <xf numFmtId="0" fontId="8" fillId="3" borderId="11" xfId="1" applyNumberFormat="1" applyFont="1" applyFill="1" applyBorder="1" applyAlignment="1" applyProtection="1">
      <alignment horizontal="center" vertical="center" textRotation="90" wrapText="1"/>
      <protection locked="0"/>
    </xf>
    <xf numFmtId="164" fontId="2" fillId="7" borderId="12" xfId="1" applyNumberFormat="1" applyFont="1" applyFill="1" applyBorder="1" applyAlignment="1" applyProtection="1">
      <alignment horizontal="center"/>
      <protection locked="0"/>
    </xf>
    <xf numFmtId="164" fontId="2" fillId="7" borderId="13" xfId="1" applyNumberFormat="1" applyFont="1" applyFill="1" applyBorder="1" applyAlignment="1" applyProtection="1">
      <alignment horizontal="center"/>
      <protection locked="0"/>
    </xf>
    <xf numFmtId="164" fontId="2" fillId="7" borderId="14" xfId="1" applyNumberFormat="1" applyFont="1" applyFill="1" applyBorder="1" applyAlignment="1" applyProtection="1">
      <alignment horizontal="center"/>
      <protection locked="0"/>
    </xf>
    <xf numFmtId="164" fontId="10" fillId="7" borderId="13" xfId="1" applyNumberFormat="1" applyFont="1" applyFill="1" applyBorder="1" applyAlignment="1" applyProtection="1">
      <alignment horizontal="center"/>
      <protection locked="0"/>
    </xf>
    <xf numFmtId="0" fontId="8" fillId="3" borderId="11" xfId="0" applyFont="1" applyFill="1" applyBorder="1" applyAlignment="1" applyProtection="1">
      <alignment horizontal="center" vertical="center" textRotation="90" wrapText="1"/>
      <protection locked="0"/>
    </xf>
    <xf numFmtId="0" fontId="9" fillId="0" borderId="48" xfId="0" applyFont="1" applyBorder="1"/>
    <xf numFmtId="164" fontId="5" fillId="7" borderId="12" xfId="0" applyNumberFormat="1" applyFont="1" applyFill="1" applyBorder="1" applyAlignment="1" applyProtection="1">
      <alignment horizontal="center"/>
      <protection locked="0"/>
    </xf>
    <xf numFmtId="164" fontId="5" fillId="7" borderId="14" xfId="0" applyNumberFormat="1" applyFont="1" applyFill="1" applyBorder="1" applyAlignment="1" applyProtection="1">
      <alignment horizontal="center"/>
      <protection locked="0"/>
    </xf>
    <xf numFmtId="164" fontId="10" fillId="7" borderId="13" xfId="0" applyNumberFormat="1" applyFont="1" applyFill="1" applyBorder="1" applyAlignment="1" applyProtection="1">
      <alignment horizontal="center"/>
      <protection locked="0"/>
    </xf>
    <xf numFmtId="0" fontId="7" fillId="0" borderId="15" xfId="0" applyFont="1" applyBorder="1" applyAlignment="1" applyProtection="1">
      <alignment horizontal="left"/>
      <protection locked="0"/>
    </xf>
    <xf numFmtId="164" fontId="5" fillId="7" borderId="15" xfId="0" applyNumberFormat="1" applyFont="1" applyFill="1" applyBorder="1" applyAlignment="1" applyProtection="1">
      <alignment horizontal="center"/>
      <protection locked="0"/>
    </xf>
    <xf numFmtId="164" fontId="10" fillId="7" borderId="26" xfId="0" applyNumberFormat="1" applyFont="1" applyFill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0" fontId="8" fillId="5" borderId="42" xfId="0" applyFont="1" applyFill="1" applyBorder="1" applyAlignment="1" applyProtection="1">
      <alignment horizontal="center" vertical="center" textRotation="90" wrapText="1"/>
      <protection locked="0"/>
    </xf>
    <xf numFmtId="0" fontId="8" fillId="5" borderId="43" xfId="0" applyFont="1" applyFill="1" applyBorder="1" applyAlignment="1" applyProtection="1">
      <alignment horizontal="center" vertical="center" textRotation="90" wrapText="1"/>
      <protection locked="0"/>
    </xf>
    <xf numFmtId="0" fontId="8" fillId="2" borderId="38" xfId="1" applyNumberFormat="1" applyFont="1" applyFill="1" applyBorder="1" applyAlignment="1" applyProtection="1">
      <alignment horizontal="center" vertical="center" textRotation="90" wrapText="1"/>
      <protection locked="0"/>
    </xf>
    <xf numFmtId="0" fontId="8" fillId="2" borderId="22" xfId="1" applyNumberFormat="1" applyFont="1" applyFill="1" applyBorder="1" applyAlignment="1" applyProtection="1">
      <alignment horizontal="center" vertical="center" textRotation="90" wrapText="1"/>
      <protection locked="0"/>
    </xf>
    <xf numFmtId="0" fontId="8" fillId="2" borderId="32" xfId="1" applyNumberFormat="1" applyFont="1" applyFill="1" applyBorder="1" applyAlignment="1" applyProtection="1">
      <alignment horizontal="center" vertical="center" textRotation="90" wrapText="1"/>
      <protection locked="0"/>
    </xf>
    <xf numFmtId="0" fontId="8" fillId="2" borderId="38" xfId="0" applyFont="1" applyFill="1" applyBorder="1" applyAlignment="1" applyProtection="1">
      <alignment horizontal="center" vertical="center" textRotation="90" wrapText="1"/>
      <protection locked="0"/>
    </xf>
    <xf numFmtId="0" fontId="8" fillId="2" borderId="32" xfId="0" applyFont="1" applyFill="1" applyBorder="1" applyAlignment="1" applyProtection="1">
      <alignment horizontal="center" vertical="center" textRotation="90" wrapText="1"/>
      <protection locked="0"/>
    </xf>
    <xf numFmtId="0" fontId="8" fillId="6" borderId="38" xfId="0" applyFont="1" applyFill="1" applyBorder="1" applyAlignment="1" applyProtection="1">
      <alignment horizontal="center" vertical="center" textRotation="90" wrapText="1"/>
      <protection locked="0"/>
    </xf>
    <xf numFmtId="0" fontId="8" fillId="6" borderId="32" xfId="0" applyFont="1" applyFill="1" applyBorder="1" applyAlignment="1" applyProtection="1">
      <alignment horizontal="center" vertical="center" textRotation="90" wrapText="1"/>
      <protection locked="0"/>
    </xf>
    <xf numFmtId="0" fontId="8" fillId="6" borderId="22" xfId="0" applyFont="1" applyFill="1" applyBorder="1" applyAlignment="1" applyProtection="1">
      <alignment horizontal="center" vertical="center" textRotation="90" wrapText="1"/>
      <protection locked="0"/>
    </xf>
  </cellXfs>
  <cellStyles count="3">
    <cellStyle name="Millares [0]" xfId="2" builtinId="6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X36"/>
  <sheetViews>
    <sheetView tabSelected="1" view="pageBreakPreview" zoomScaleSheetLayoutView="100" workbookViewId="0">
      <selection activeCell="Z16" sqref="Z16"/>
    </sheetView>
  </sheetViews>
  <sheetFormatPr baseColWidth="10" defaultRowHeight="15" x14ac:dyDescent="0.25"/>
  <cols>
    <col min="1" max="1" width="27.42578125" bestFit="1" customWidth="1"/>
    <col min="3" max="3" width="6.28515625" bestFit="1" customWidth="1"/>
    <col min="4" max="5" width="6.28515625" customWidth="1"/>
    <col min="6" max="6" width="6.28515625" bestFit="1" customWidth="1"/>
    <col min="7" max="7" width="6.28515625" customWidth="1"/>
    <col min="8" max="8" width="5.5703125" bestFit="1" customWidth="1"/>
    <col min="9" max="10" width="5.5703125" customWidth="1"/>
    <col min="11" max="11" width="5.42578125" bestFit="1" customWidth="1"/>
    <col min="12" max="14" width="5.42578125" customWidth="1"/>
    <col min="15" max="15" width="6.85546875" bestFit="1" customWidth="1"/>
    <col min="16" max="16" width="5.5703125" bestFit="1" customWidth="1"/>
    <col min="17" max="17" width="6.85546875" bestFit="1" customWidth="1"/>
    <col min="18" max="18" width="6.28515625" bestFit="1" customWidth="1"/>
    <col min="19" max="20" width="6.28515625" customWidth="1"/>
    <col min="21" max="21" width="5.5703125" bestFit="1" customWidth="1"/>
    <col min="22" max="23" width="5.5703125" customWidth="1"/>
    <col min="24" max="24" width="6.5703125" bestFit="1" customWidth="1"/>
  </cols>
  <sheetData>
    <row r="3" spans="1:24" x14ac:dyDescent="0.25">
      <c r="A3" s="189" t="s">
        <v>61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</row>
    <row r="4" spans="1:24" x14ac:dyDescent="0.25">
      <c r="A4" s="189" t="s">
        <v>62</v>
      </c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</row>
    <row r="6" spans="1:24" ht="15.75" thickBot="1" x14ac:dyDescent="0.3"/>
    <row r="7" spans="1:24" ht="160.5" customHeight="1" thickBot="1" x14ac:dyDescent="0.3">
      <c r="A7" s="3" t="s">
        <v>0</v>
      </c>
      <c r="B7" s="26" t="s">
        <v>1</v>
      </c>
      <c r="C7" s="192" t="s">
        <v>2</v>
      </c>
      <c r="D7" s="194"/>
      <c r="E7" s="137" t="s">
        <v>54</v>
      </c>
      <c r="F7" s="134" t="s">
        <v>3</v>
      </c>
      <c r="G7" s="137" t="s">
        <v>54</v>
      </c>
      <c r="H7" s="192" t="s">
        <v>4</v>
      </c>
      <c r="I7" s="194"/>
      <c r="J7" s="137" t="s">
        <v>54</v>
      </c>
      <c r="K7" s="192" t="s">
        <v>5</v>
      </c>
      <c r="L7" s="193"/>
      <c r="M7" s="194"/>
      <c r="N7" s="137" t="s">
        <v>54</v>
      </c>
      <c r="O7" s="176" t="s">
        <v>6</v>
      </c>
      <c r="P7" s="28" t="s">
        <v>37</v>
      </c>
      <c r="Q7" s="27" t="s">
        <v>6</v>
      </c>
      <c r="R7" s="190" t="s">
        <v>38</v>
      </c>
      <c r="S7" s="191"/>
      <c r="T7" s="137" t="s">
        <v>54</v>
      </c>
      <c r="U7" s="190" t="s">
        <v>39</v>
      </c>
      <c r="V7" s="191"/>
      <c r="W7" s="137" t="s">
        <v>54</v>
      </c>
      <c r="X7" s="181" t="s">
        <v>6</v>
      </c>
    </row>
    <row r="8" spans="1:24" x14ac:dyDescent="0.25">
      <c r="A8" s="4" t="s">
        <v>7</v>
      </c>
      <c r="B8" s="79" t="s">
        <v>8</v>
      </c>
      <c r="C8" s="83">
        <v>9</v>
      </c>
      <c r="D8" s="19">
        <v>9</v>
      </c>
      <c r="E8" s="142">
        <f>AVERAGE(C8:D8)</f>
        <v>9</v>
      </c>
      <c r="F8" s="73">
        <v>7.8</v>
      </c>
      <c r="G8" s="142">
        <f>AVERAGE(F8)</f>
        <v>7.8</v>
      </c>
      <c r="H8" s="22">
        <v>9.5</v>
      </c>
      <c r="I8" s="9">
        <v>9.8000000000000007</v>
      </c>
      <c r="J8" s="169">
        <f>AVERAGE(H8:I8)</f>
        <v>9.65</v>
      </c>
      <c r="K8" s="83">
        <v>9.1999999999999993</v>
      </c>
      <c r="L8" s="88">
        <v>10</v>
      </c>
      <c r="M8" s="76">
        <v>9</v>
      </c>
      <c r="N8" s="169">
        <f>AVERAGE(K8:M8)</f>
        <v>9.4</v>
      </c>
      <c r="O8" s="177">
        <f>AVERAGE(E8,G8,J8,N8)</f>
        <v>8.9625000000000004</v>
      </c>
      <c r="P8" s="13">
        <v>8.5</v>
      </c>
      <c r="Q8" s="127">
        <v>8.5</v>
      </c>
      <c r="R8" s="71">
        <v>10</v>
      </c>
      <c r="S8" s="19">
        <v>8.1</v>
      </c>
      <c r="T8" s="142">
        <f>AVERAGE(R8:S8)</f>
        <v>9.0500000000000007</v>
      </c>
      <c r="U8" s="147">
        <v>9</v>
      </c>
      <c r="V8" s="19">
        <v>10</v>
      </c>
      <c r="W8" s="169">
        <f>AVERAGE(U8:V8)</f>
        <v>9.5</v>
      </c>
      <c r="X8" s="183">
        <f>AVERAGE(T8,W8)</f>
        <v>9.2750000000000004</v>
      </c>
    </row>
    <row r="9" spans="1:24" x14ac:dyDescent="0.25">
      <c r="A9" s="132" t="s">
        <v>11</v>
      </c>
      <c r="B9" s="80" t="s">
        <v>8</v>
      </c>
      <c r="C9" s="84">
        <v>3.5</v>
      </c>
      <c r="D9" s="20">
        <v>6.3</v>
      </c>
      <c r="E9" s="143">
        <f t="shared" ref="E9:E35" si="0">AVERAGE(C9:D9)</f>
        <v>4.9000000000000004</v>
      </c>
      <c r="F9" s="74">
        <v>7.6</v>
      </c>
      <c r="G9" s="143">
        <f t="shared" ref="G9:G35" si="1">AVERAGE(F9)</f>
        <v>7.6</v>
      </c>
      <c r="H9" s="23">
        <v>3.5</v>
      </c>
      <c r="I9" s="90">
        <v>4.0999999999999996</v>
      </c>
      <c r="J9" s="164">
        <f t="shared" ref="J9:J35" si="2">AVERAGE(H9:I9)</f>
        <v>3.8</v>
      </c>
      <c r="K9" s="85">
        <v>7.8</v>
      </c>
      <c r="L9" s="1">
        <v>6</v>
      </c>
      <c r="M9" s="78">
        <v>8.9</v>
      </c>
      <c r="N9" s="170">
        <f t="shared" ref="N9:N35" si="3">AVERAGE(K9:M9)</f>
        <v>7.5666666666666673</v>
      </c>
      <c r="O9" s="180">
        <f t="shared" ref="O9:O35" si="4">AVERAGE(E9,G9,J9,N9)</f>
        <v>5.9666666666666668</v>
      </c>
      <c r="P9" s="14">
        <v>7.8</v>
      </c>
      <c r="Q9" s="128">
        <v>7.8</v>
      </c>
      <c r="R9" s="72">
        <v>8.6</v>
      </c>
      <c r="S9" s="135">
        <v>5</v>
      </c>
      <c r="T9" s="143">
        <f>AVERAGE(R9:S9)</f>
        <v>6.8</v>
      </c>
      <c r="U9" s="148">
        <v>6.1</v>
      </c>
      <c r="V9" s="135">
        <v>1</v>
      </c>
      <c r="W9" s="164">
        <f t="shared" ref="W9:W35" si="5">AVERAGE(U9:V9)</f>
        <v>3.55</v>
      </c>
      <c r="X9" s="185">
        <f t="shared" ref="X9:X35" si="6">AVERAGE(T9,W9)</f>
        <v>5.1749999999999998</v>
      </c>
    </row>
    <row r="10" spans="1:24" x14ac:dyDescent="0.25">
      <c r="A10" s="131" t="s">
        <v>14</v>
      </c>
      <c r="B10" s="80" t="s">
        <v>8</v>
      </c>
      <c r="C10" s="84">
        <v>4.4000000000000004</v>
      </c>
      <c r="D10" s="20">
        <v>6.1</v>
      </c>
      <c r="E10" s="144">
        <f t="shared" si="0"/>
        <v>5.25</v>
      </c>
      <c r="F10" s="74">
        <v>7.8</v>
      </c>
      <c r="G10" s="143">
        <f t="shared" si="1"/>
        <v>7.8</v>
      </c>
      <c r="H10" s="23">
        <v>4.2</v>
      </c>
      <c r="I10" s="10">
        <v>7.1</v>
      </c>
      <c r="J10" s="164">
        <f t="shared" si="2"/>
        <v>5.65</v>
      </c>
      <c r="K10" s="85">
        <v>7.3</v>
      </c>
      <c r="L10" s="1">
        <v>8.1999999999999993</v>
      </c>
      <c r="M10" s="78">
        <v>8.4</v>
      </c>
      <c r="N10" s="170">
        <f t="shared" si="3"/>
        <v>7.9666666666666659</v>
      </c>
      <c r="O10" s="178">
        <f t="shared" si="4"/>
        <v>6.666666666666667</v>
      </c>
      <c r="P10" s="14">
        <v>8.3000000000000007</v>
      </c>
      <c r="Q10" s="128">
        <v>8.3000000000000007</v>
      </c>
      <c r="R10" s="72">
        <v>8.1</v>
      </c>
      <c r="S10" s="150">
        <v>7.5</v>
      </c>
      <c r="T10" s="143">
        <f t="shared" ref="T10:T35" si="7">AVERAGE(R10:S10)</f>
        <v>7.8</v>
      </c>
      <c r="U10" s="148">
        <v>6.2</v>
      </c>
      <c r="V10" s="20">
        <v>9.6</v>
      </c>
      <c r="W10" s="170">
        <f t="shared" si="5"/>
        <v>7.9</v>
      </c>
      <c r="X10" s="124">
        <f t="shared" si="6"/>
        <v>7.85</v>
      </c>
    </row>
    <row r="11" spans="1:24" x14ac:dyDescent="0.25">
      <c r="A11" s="5" t="s">
        <v>16</v>
      </c>
      <c r="B11" s="80" t="s">
        <v>8</v>
      </c>
      <c r="C11" s="85">
        <v>8.6999999999999993</v>
      </c>
      <c r="D11" s="135">
        <v>5.5</v>
      </c>
      <c r="E11" s="143">
        <f t="shared" si="0"/>
        <v>7.1</v>
      </c>
      <c r="F11" s="74">
        <v>8.1999999999999993</v>
      </c>
      <c r="G11" s="143">
        <f t="shared" si="1"/>
        <v>8.1999999999999993</v>
      </c>
      <c r="H11" s="24">
        <v>6.2</v>
      </c>
      <c r="I11" s="10">
        <v>7.1</v>
      </c>
      <c r="J11" s="170">
        <f t="shared" si="2"/>
        <v>6.65</v>
      </c>
      <c r="K11" s="85">
        <v>7.2</v>
      </c>
      <c r="L11" s="1">
        <v>9.6999999999999993</v>
      </c>
      <c r="M11" s="78">
        <v>8.9</v>
      </c>
      <c r="N11" s="170">
        <f t="shared" si="3"/>
        <v>8.6</v>
      </c>
      <c r="O11" s="178">
        <f t="shared" si="4"/>
        <v>7.6374999999999993</v>
      </c>
      <c r="P11" s="14">
        <v>8.1</v>
      </c>
      <c r="Q11" s="128">
        <v>8.1</v>
      </c>
      <c r="R11" s="72">
        <v>9.3000000000000007</v>
      </c>
      <c r="S11" s="150">
        <v>8.6999999999999993</v>
      </c>
      <c r="T11" s="143">
        <f t="shared" si="7"/>
        <v>9</v>
      </c>
      <c r="U11" s="148">
        <v>7.5</v>
      </c>
      <c r="V11" s="135">
        <v>5.8</v>
      </c>
      <c r="W11" s="170">
        <f t="shared" si="5"/>
        <v>6.65</v>
      </c>
      <c r="X11" s="124">
        <f t="shared" si="6"/>
        <v>7.8250000000000002</v>
      </c>
    </row>
    <row r="12" spans="1:24" x14ac:dyDescent="0.25">
      <c r="A12" s="131" t="s">
        <v>18</v>
      </c>
      <c r="B12" s="80" t="s">
        <v>8</v>
      </c>
      <c r="C12" s="85">
        <v>7</v>
      </c>
      <c r="D12" s="135">
        <v>3.6</v>
      </c>
      <c r="E12" s="144">
        <f t="shared" si="0"/>
        <v>5.3</v>
      </c>
      <c r="F12" s="74">
        <v>7.6</v>
      </c>
      <c r="G12" s="143">
        <f t="shared" si="1"/>
        <v>7.6</v>
      </c>
      <c r="H12" s="23">
        <v>5.0999999999999996</v>
      </c>
      <c r="I12" s="90">
        <v>4</v>
      </c>
      <c r="J12" s="164">
        <f t="shared" si="2"/>
        <v>4.55</v>
      </c>
      <c r="K12" s="85">
        <v>7.4</v>
      </c>
      <c r="L12" s="1">
        <v>6.5</v>
      </c>
      <c r="M12" s="78">
        <v>9.1999999999999993</v>
      </c>
      <c r="N12" s="170">
        <f t="shared" si="3"/>
        <v>7.7</v>
      </c>
      <c r="O12" s="178">
        <f t="shared" si="4"/>
        <v>6.2874999999999996</v>
      </c>
      <c r="P12" s="14">
        <v>7.8</v>
      </c>
      <c r="Q12" s="128">
        <v>7.8</v>
      </c>
      <c r="R12" s="72">
        <v>10</v>
      </c>
      <c r="S12" s="150">
        <v>6</v>
      </c>
      <c r="T12" s="143">
        <f t="shared" si="7"/>
        <v>8</v>
      </c>
      <c r="U12" s="148">
        <v>7.9</v>
      </c>
      <c r="V12" s="135">
        <v>4.2</v>
      </c>
      <c r="W12" s="170">
        <f t="shared" si="5"/>
        <v>6.0500000000000007</v>
      </c>
      <c r="X12" s="124">
        <f t="shared" si="6"/>
        <v>7.0250000000000004</v>
      </c>
    </row>
    <row r="13" spans="1:24" x14ac:dyDescent="0.25">
      <c r="A13" s="132" t="s">
        <v>19</v>
      </c>
      <c r="B13" s="80" t="s">
        <v>8</v>
      </c>
      <c r="C13" s="84">
        <v>5.7</v>
      </c>
      <c r="D13" s="135">
        <v>2.6</v>
      </c>
      <c r="E13" s="144">
        <f t="shared" si="0"/>
        <v>4.1500000000000004</v>
      </c>
      <c r="F13" s="74">
        <v>7.2</v>
      </c>
      <c r="G13" s="143">
        <f t="shared" si="1"/>
        <v>7.2</v>
      </c>
      <c r="H13" s="23">
        <v>2.2999999999999998</v>
      </c>
      <c r="I13" s="90">
        <v>2.7</v>
      </c>
      <c r="J13" s="164">
        <f t="shared" si="2"/>
        <v>2.5</v>
      </c>
      <c r="K13" s="85">
        <v>8</v>
      </c>
      <c r="L13" s="1">
        <v>6.1</v>
      </c>
      <c r="M13" s="78">
        <v>9</v>
      </c>
      <c r="N13" s="170">
        <f t="shared" si="3"/>
        <v>7.7</v>
      </c>
      <c r="O13" s="180">
        <f t="shared" si="4"/>
        <v>5.3875000000000002</v>
      </c>
      <c r="P13" s="15">
        <v>5.9</v>
      </c>
      <c r="Q13" s="129">
        <v>5.9</v>
      </c>
      <c r="R13" s="72">
        <v>8.9</v>
      </c>
      <c r="S13" s="151">
        <v>5.0999999999999996</v>
      </c>
      <c r="T13" s="143">
        <f t="shared" si="7"/>
        <v>7</v>
      </c>
      <c r="U13" s="11">
        <v>3.8</v>
      </c>
      <c r="V13" s="135">
        <v>4.8</v>
      </c>
      <c r="W13" s="164">
        <f t="shared" si="5"/>
        <v>4.3</v>
      </c>
      <c r="X13" s="185">
        <f t="shared" si="6"/>
        <v>5.65</v>
      </c>
    </row>
    <row r="14" spans="1:24" x14ac:dyDescent="0.25">
      <c r="A14" s="132" t="s">
        <v>23</v>
      </c>
      <c r="B14" s="80" t="s">
        <v>8</v>
      </c>
      <c r="C14" s="84">
        <v>3.8</v>
      </c>
      <c r="D14" s="20">
        <v>6.1</v>
      </c>
      <c r="E14" s="144">
        <f t="shared" si="0"/>
        <v>4.9499999999999993</v>
      </c>
      <c r="F14" s="74">
        <v>9</v>
      </c>
      <c r="G14" s="143">
        <f t="shared" si="1"/>
        <v>9</v>
      </c>
      <c r="H14" s="23">
        <v>3.2</v>
      </c>
      <c r="I14" s="90">
        <v>5.0999999999999996</v>
      </c>
      <c r="J14" s="164">
        <f t="shared" si="2"/>
        <v>4.1500000000000004</v>
      </c>
      <c r="K14" s="85">
        <v>6.2</v>
      </c>
      <c r="L14" s="1">
        <v>6.2</v>
      </c>
      <c r="M14" s="78">
        <v>8.8000000000000007</v>
      </c>
      <c r="N14" s="170">
        <f t="shared" si="3"/>
        <v>7.0666666666666673</v>
      </c>
      <c r="O14" s="178">
        <f t="shared" si="4"/>
        <v>6.291666666666667</v>
      </c>
      <c r="P14" s="14">
        <v>8.1</v>
      </c>
      <c r="Q14" s="128">
        <v>8.1</v>
      </c>
      <c r="R14" s="72">
        <v>9</v>
      </c>
      <c r="S14" s="150">
        <v>6.2</v>
      </c>
      <c r="T14" s="143">
        <f t="shared" si="7"/>
        <v>7.6</v>
      </c>
      <c r="U14" s="148">
        <v>6.3</v>
      </c>
      <c r="V14" s="135">
        <v>4</v>
      </c>
      <c r="W14" s="164">
        <f t="shared" si="5"/>
        <v>5.15</v>
      </c>
      <c r="X14" s="124">
        <f t="shared" si="6"/>
        <v>6.375</v>
      </c>
    </row>
    <row r="15" spans="1:24" x14ac:dyDescent="0.25">
      <c r="A15" s="132" t="s">
        <v>24</v>
      </c>
      <c r="B15" s="80" t="s">
        <v>8</v>
      </c>
      <c r="C15" s="85">
        <v>7.4</v>
      </c>
      <c r="D15" s="135">
        <v>2.6</v>
      </c>
      <c r="E15" s="144">
        <f t="shared" si="0"/>
        <v>5</v>
      </c>
      <c r="F15" s="74">
        <v>7.6</v>
      </c>
      <c r="G15" s="143">
        <f t="shared" si="1"/>
        <v>7.6</v>
      </c>
      <c r="H15" s="23">
        <v>1.9</v>
      </c>
      <c r="I15" s="90">
        <v>5</v>
      </c>
      <c r="J15" s="164">
        <f t="shared" si="2"/>
        <v>3.45</v>
      </c>
      <c r="K15" s="85">
        <v>8.1</v>
      </c>
      <c r="L15" s="1">
        <v>7.7</v>
      </c>
      <c r="M15" s="78">
        <v>9</v>
      </c>
      <c r="N15" s="170">
        <f t="shared" si="3"/>
        <v>8.2666666666666675</v>
      </c>
      <c r="O15" s="178">
        <f t="shared" si="4"/>
        <v>6.0791666666666675</v>
      </c>
      <c r="P15" s="14">
        <v>7.1</v>
      </c>
      <c r="Q15" s="128">
        <v>7.1</v>
      </c>
      <c r="R15" s="72">
        <v>9.3000000000000007</v>
      </c>
      <c r="S15" s="150">
        <v>8.1999999999999993</v>
      </c>
      <c r="T15" s="143">
        <f t="shared" si="7"/>
        <v>8.75</v>
      </c>
      <c r="U15" s="148">
        <v>7.7</v>
      </c>
      <c r="V15" s="20">
        <v>6</v>
      </c>
      <c r="W15" s="170">
        <f t="shared" si="5"/>
        <v>6.85</v>
      </c>
      <c r="X15" s="124">
        <f t="shared" si="6"/>
        <v>7.8</v>
      </c>
    </row>
    <row r="16" spans="1:24" x14ac:dyDescent="0.25">
      <c r="A16" s="132" t="s">
        <v>26</v>
      </c>
      <c r="B16" s="80" t="s">
        <v>8</v>
      </c>
      <c r="C16" s="85">
        <v>8</v>
      </c>
      <c r="D16" s="135">
        <v>3.3</v>
      </c>
      <c r="E16" s="144">
        <f t="shared" si="0"/>
        <v>5.65</v>
      </c>
      <c r="F16" s="74">
        <v>6</v>
      </c>
      <c r="G16" s="143">
        <f t="shared" si="1"/>
        <v>6</v>
      </c>
      <c r="H16" s="23">
        <v>4.2</v>
      </c>
      <c r="I16" s="90">
        <v>3.2</v>
      </c>
      <c r="J16" s="164">
        <f t="shared" si="2"/>
        <v>3.7</v>
      </c>
      <c r="K16" s="84">
        <v>5.6</v>
      </c>
      <c r="L16" s="1">
        <v>6.5</v>
      </c>
      <c r="M16" s="78">
        <v>8.3000000000000007</v>
      </c>
      <c r="N16" s="170">
        <f t="shared" si="3"/>
        <v>6.8</v>
      </c>
      <c r="O16" s="180">
        <f t="shared" si="4"/>
        <v>5.5375000000000005</v>
      </c>
      <c r="P16" s="14">
        <v>8.3000000000000007</v>
      </c>
      <c r="Q16" s="128">
        <v>8.3000000000000007</v>
      </c>
      <c r="R16" s="72">
        <v>9.3000000000000007</v>
      </c>
      <c r="S16" s="151">
        <v>3</v>
      </c>
      <c r="T16" s="143">
        <f t="shared" si="7"/>
        <v>6.15</v>
      </c>
      <c r="U16" s="148">
        <v>7.7</v>
      </c>
      <c r="V16" s="135">
        <v>5.8</v>
      </c>
      <c r="W16" s="170">
        <f t="shared" si="5"/>
        <v>6.75</v>
      </c>
      <c r="X16" s="124">
        <f t="shared" si="6"/>
        <v>6.45</v>
      </c>
    </row>
    <row r="17" spans="1:24" x14ac:dyDescent="0.25">
      <c r="A17" s="5" t="s">
        <v>29</v>
      </c>
      <c r="B17" s="80" t="s">
        <v>8</v>
      </c>
      <c r="C17" s="85">
        <v>6.7</v>
      </c>
      <c r="D17" s="20">
        <v>7.8</v>
      </c>
      <c r="E17" s="143">
        <f t="shared" si="0"/>
        <v>7.25</v>
      </c>
      <c r="F17" s="74">
        <v>9.4</v>
      </c>
      <c r="G17" s="143">
        <f t="shared" si="1"/>
        <v>9.4</v>
      </c>
      <c r="H17" s="23">
        <v>5</v>
      </c>
      <c r="I17" s="152"/>
      <c r="J17" s="164">
        <f t="shared" si="2"/>
        <v>5</v>
      </c>
      <c r="K17" s="85">
        <v>9.1999999999999993</v>
      </c>
      <c r="L17" s="1">
        <v>9.9</v>
      </c>
      <c r="M17" s="171"/>
      <c r="N17" s="170">
        <f t="shared" si="3"/>
        <v>9.5500000000000007</v>
      </c>
      <c r="O17" s="178">
        <f t="shared" si="4"/>
        <v>7.8</v>
      </c>
      <c r="P17" s="14">
        <v>6</v>
      </c>
      <c r="Q17" s="128">
        <v>6</v>
      </c>
      <c r="R17" s="72">
        <v>9.3000000000000007</v>
      </c>
      <c r="S17" s="150">
        <v>6.6</v>
      </c>
      <c r="T17" s="143">
        <f t="shared" si="7"/>
        <v>7.95</v>
      </c>
      <c r="U17" s="148">
        <v>9.6</v>
      </c>
      <c r="V17" s="20">
        <v>9.1</v>
      </c>
      <c r="W17" s="170">
        <f t="shared" si="5"/>
        <v>9.35</v>
      </c>
      <c r="X17" s="124">
        <f t="shared" si="6"/>
        <v>8.65</v>
      </c>
    </row>
    <row r="18" spans="1:24" x14ac:dyDescent="0.25">
      <c r="A18" s="5" t="s">
        <v>31</v>
      </c>
      <c r="B18" s="80" t="s">
        <v>8</v>
      </c>
      <c r="C18" s="85">
        <v>10</v>
      </c>
      <c r="D18" s="20">
        <v>7</v>
      </c>
      <c r="E18" s="143">
        <f t="shared" si="0"/>
        <v>8.5</v>
      </c>
      <c r="F18" s="74">
        <v>9.8000000000000007</v>
      </c>
      <c r="G18" s="143">
        <f t="shared" si="1"/>
        <v>9.8000000000000007</v>
      </c>
      <c r="H18" s="24">
        <v>7</v>
      </c>
      <c r="I18" s="10">
        <v>8.4</v>
      </c>
      <c r="J18" s="170">
        <f t="shared" si="2"/>
        <v>7.7</v>
      </c>
      <c r="K18" s="85">
        <v>9.1999999999999993</v>
      </c>
      <c r="L18" s="1">
        <v>10</v>
      </c>
      <c r="M18" s="78">
        <v>9.5</v>
      </c>
      <c r="N18" s="170">
        <f t="shared" si="3"/>
        <v>9.5666666666666664</v>
      </c>
      <c r="O18" s="178">
        <f t="shared" si="4"/>
        <v>8.8916666666666657</v>
      </c>
      <c r="P18" s="14">
        <v>7.2</v>
      </c>
      <c r="Q18" s="128">
        <v>7.2</v>
      </c>
      <c r="R18" s="72">
        <v>9.3000000000000007</v>
      </c>
      <c r="S18" s="150">
        <v>9.1</v>
      </c>
      <c r="T18" s="143">
        <f t="shared" si="7"/>
        <v>9.1999999999999993</v>
      </c>
      <c r="U18" s="148">
        <v>9.4</v>
      </c>
      <c r="V18" s="20">
        <v>9.8000000000000007</v>
      </c>
      <c r="W18" s="170">
        <f t="shared" si="5"/>
        <v>9.6000000000000014</v>
      </c>
      <c r="X18" s="124">
        <f t="shared" si="6"/>
        <v>9.4</v>
      </c>
    </row>
    <row r="19" spans="1:24" x14ac:dyDescent="0.25">
      <c r="A19" s="5" t="s">
        <v>32</v>
      </c>
      <c r="B19" s="80" t="s">
        <v>8</v>
      </c>
      <c r="C19" s="85">
        <v>9.1999999999999993</v>
      </c>
      <c r="D19" s="20">
        <v>7.5</v>
      </c>
      <c r="E19" s="143">
        <f t="shared" si="0"/>
        <v>8.35</v>
      </c>
      <c r="F19" s="74">
        <v>7</v>
      </c>
      <c r="G19" s="143">
        <f t="shared" si="1"/>
        <v>7</v>
      </c>
      <c r="H19" s="23">
        <v>5.0999999999999996</v>
      </c>
      <c r="I19" s="10">
        <v>6</v>
      </c>
      <c r="J19" s="164">
        <f t="shared" si="2"/>
        <v>5.55</v>
      </c>
      <c r="K19" s="85">
        <v>7.8</v>
      </c>
      <c r="L19" s="1">
        <v>9.3000000000000007</v>
      </c>
      <c r="M19" s="78">
        <v>8.6999999999999993</v>
      </c>
      <c r="N19" s="170">
        <f t="shared" si="3"/>
        <v>8.6</v>
      </c>
      <c r="O19" s="178">
        <f t="shared" si="4"/>
        <v>7.375</v>
      </c>
      <c r="P19" s="14">
        <v>7.6</v>
      </c>
      <c r="Q19" s="128">
        <v>7.6</v>
      </c>
      <c r="R19" s="72">
        <v>9.3000000000000007</v>
      </c>
      <c r="S19" s="150">
        <v>7.6</v>
      </c>
      <c r="T19" s="143">
        <f t="shared" si="7"/>
        <v>8.4499999999999993</v>
      </c>
      <c r="U19" s="148">
        <v>7.8</v>
      </c>
      <c r="V19" s="20">
        <v>7.1</v>
      </c>
      <c r="W19" s="170">
        <f t="shared" si="5"/>
        <v>7.4499999999999993</v>
      </c>
      <c r="X19" s="124">
        <f t="shared" si="6"/>
        <v>7.9499999999999993</v>
      </c>
    </row>
    <row r="20" spans="1:24" x14ac:dyDescent="0.25">
      <c r="A20" s="5" t="s">
        <v>34</v>
      </c>
      <c r="B20" s="80" t="s">
        <v>8</v>
      </c>
      <c r="C20" s="85">
        <v>6</v>
      </c>
      <c r="D20" s="135">
        <v>5.0999999999999996</v>
      </c>
      <c r="E20" s="144">
        <f t="shared" si="0"/>
        <v>5.55</v>
      </c>
      <c r="F20" s="74">
        <v>8</v>
      </c>
      <c r="G20" s="143">
        <f t="shared" si="1"/>
        <v>8</v>
      </c>
      <c r="H20" s="24">
        <v>7.6</v>
      </c>
      <c r="I20" s="10">
        <v>6.2</v>
      </c>
      <c r="J20" s="170">
        <f t="shared" si="2"/>
        <v>6.9</v>
      </c>
      <c r="K20" s="85">
        <v>6.6</v>
      </c>
      <c r="L20" s="1">
        <v>9.1</v>
      </c>
      <c r="M20" s="78">
        <v>9.1</v>
      </c>
      <c r="N20" s="170">
        <f t="shared" si="3"/>
        <v>8.2666666666666657</v>
      </c>
      <c r="O20" s="178">
        <f t="shared" si="4"/>
        <v>7.1791666666666671</v>
      </c>
      <c r="P20" s="14">
        <v>8.6</v>
      </c>
      <c r="Q20" s="128">
        <v>8.6</v>
      </c>
      <c r="R20" s="72">
        <v>9.6</v>
      </c>
      <c r="S20" s="150">
        <v>8.4</v>
      </c>
      <c r="T20" s="143">
        <f t="shared" si="7"/>
        <v>9</v>
      </c>
      <c r="U20" s="148">
        <v>8.8000000000000007</v>
      </c>
      <c r="V20" s="20">
        <v>6.4</v>
      </c>
      <c r="W20" s="170">
        <f t="shared" si="5"/>
        <v>7.6000000000000005</v>
      </c>
      <c r="X20" s="124">
        <f t="shared" si="6"/>
        <v>8.3000000000000007</v>
      </c>
    </row>
    <row r="21" spans="1:24" x14ac:dyDescent="0.25">
      <c r="A21" s="133" t="s">
        <v>35</v>
      </c>
      <c r="B21" s="80" t="s">
        <v>8</v>
      </c>
      <c r="C21" s="85">
        <v>8.5</v>
      </c>
      <c r="D21" s="20">
        <v>8.1</v>
      </c>
      <c r="E21" s="143">
        <f t="shared" si="0"/>
        <v>8.3000000000000007</v>
      </c>
      <c r="F21" s="74">
        <v>6.8</v>
      </c>
      <c r="G21" s="143">
        <f t="shared" si="1"/>
        <v>6.8</v>
      </c>
      <c r="H21" s="23">
        <v>5.2</v>
      </c>
      <c r="I21" s="90">
        <v>5</v>
      </c>
      <c r="J21" s="164">
        <f t="shared" si="2"/>
        <v>5.0999999999999996</v>
      </c>
      <c r="K21" s="84">
        <v>4.5999999999999996</v>
      </c>
      <c r="L21" s="1">
        <v>8</v>
      </c>
      <c r="M21" s="78">
        <v>8.9</v>
      </c>
      <c r="N21" s="170">
        <f t="shared" si="3"/>
        <v>7.166666666666667</v>
      </c>
      <c r="O21" s="178">
        <f t="shared" si="4"/>
        <v>6.8416666666666677</v>
      </c>
      <c r="P21" s="14">
        <v>8</v>
      </c>
      <c r="Q21" s="128">
        <v>8</v>
      </c>
      <c r="R21" s="72">
        <v>9.6999999999999993</v>
      </c>
      <c r="S21" s="150">
        <v>8.6999999999999993</v>
      </c>
      <c r="T21" s="143">
        <f t="shared" si="7"/>
        <v>9.1999999999999993</v>
      </c>
      <c r="U21" s="148">
        <v>7.5</v>
      </c>
      <c r="V21" s="20">
        <v>7.3</v>
      </c>
      <c r="W21" s="170">
        <f t="shared" si="5"/>
        <v>7.4</v>
      </c>
      <c r="X21" s="124">
        <f t="shared" si="6"/>
        <v>8.3000000000000007</v>
      </c>
    </row>
    <row r="22" spans="1:24" x14ac:dyDescent="0.25">
      <c r="A22" s="132" t="s">
        <v>9</v>
      </c>
      <c r="B22" s="80" t="s">
        <v>10</v>
      </c>
      <c r="C22" s="84">
        <v>5.6</v>
      </c>
      <c r="D22" s="90">
        <v>5.0999999999999996</v>
      </c>
      <c r="E22" s="144">
        <f t="shared" si="0"/>
        <v>5.35</v>
      </c>
      <c r="F22" s="74">
        <v>10</v>
      </c>
      <c r="G22" s="143">
        <f t="shared" si="1"/>
        <v>10</v>
      </c>
      <c r="H22" s="23">
        <v>4</v>
      </c>
      <c r="I22" s="90">
        <v>4.3</v>
      </c>
      <c r="J22" s="164">
        <f t="shared" si="2"/>
        <v>4.1500000000000004</v>
      </c>
      <c r="K22" s="84">
        <v>5</v>
      </c>
      <c r="L22" s="24">
        <v>8</v>
      </c>
      <c r="M22" s="172">
        <v>7.9</v>
      </c>
      <c r="N22" s="170">
        <f t="shared" si="3"/>
        <v>6.9666666666666659</v>
      </c>
      <c r="O22" s="178">
        <f t="shared" si="4"/>
        <v>6.6166666666666663</v>
      </c>
      <c r="P22" s="14">
        <v>7.7</v>
      </c>
      <c r="Q22" s="128">
        <v>7.7</v>
      </c>
      <c r="R22" s="72">
        <v>7.7</v>
      </c>
      <c r="S22" s="20">
        <v>8.1999999999999993</v>
      </c>
      <c r="T22" s="143">
        <f t="shared" si="7"/>
        <v>7.9499999999999993</v>
      </c>
      <c r="U22" s="148">
        <v>8.1</v>
      </c>
      <c r="V22" s="20">
        <v>8.4</v>
      </c>
      <c r="W22" s="170">
        <f t="shared" si="5"/>
        <v>8.25</v>
      </c>
      <c r="X22" s="124">
        <f t="shared" si="6"/>
        <v>8.1</v>
      </c>
    </row>
    <row r="23" spans="1:24" x14ac:dyDescent="0.25">
      <c r="A23" s="5" t="s">
        <v>12</v>
      </c>
      <c r="B23" s="80" t="s">
        <v>10</v>
      </c>
      <c r="C23" s="85">
        <v>8.5</v>
      </c>
      <c r="D23" s="10">
        <v>9.4</v>
      </c>
      <c r="E23" s="143">
        <f t="shared" si="0"/>
        <v>8.9499999999999993</v>
      </c>
      <c r="F23" s="74">
        <v>10</v>
      </c>
      <c r="G23" s="143">
        <f t="shared" si="1"/>
        <v>10</v>
      </c>
      <c r="H23" s="24">
        <v>7</v>
      </c>
      <c r="I23" s="10">
        <v>8.8000000000000007</v>
      </c>
      <c r="J23" s="170">
        <f t="shared" si="2"/>
        <v>7.9</v>
      </c>
      <c r="K23" s="85">
        <v>6.6</v>
      </c>
      <c r="L23" s="24">
        <v>9</v>
      </c>
      <c r="M23" s="172">
        <v>9</v>
      </c>
      <c r="N23" s="170">
        <f t="shared" si="3"/>
        <v>8.2000000000000011</v>
      </c>
      <c r="O23" s="178">
        <f t="shared" si="4"/>
        <v>8.7625000000000011</v>
      </c>
      <c r="P23" s="14">
        <v>8.5</v>
      </c>
      <c r="Q23" s="128">
        <v>8.5</v>
      </c>
      <c r="R23" s="72">
        <v>10</v>
      </c>
      <c r="S23" s="20">
        <v>7</v>
      </c>
      <c r="T23" s="143">
        <f t="shared" si="7"/>
        <v>8.5</v>
      </c>
      <c r="U23" s="148">
        <v>8.9</v>
      </c>
      <c r="V23" s="20">
        <v>7.3</v>
      </c>
      <c r="W23" s="170">
        <f t="shared" si="5"/>
        <v>8.1</v>
      </c>
      <c r="X23" s="124">
        <f t="shared" si="6"/>
        <v>8.3000000000000007</v>
      </c>
    </row>
    <row r="24" spans="1:24" x14ac:dyDescent="0.25">
      <c r="A24" s="5" t="s">
        <v>13</v>
      </c>
      <c r="B24" s="80" t="s">
        <v>10</v>
      </c>
      <c r="C24" s="85">
        <v>8.8000000000000007</v>
      </c>
      <c r="D24" s="10">
        <v>7.6</v>
      </c>
      <c r="E24" s="143">
        <f t="shared" si="0"/>
        <v>8.1999999999999993</v>
      </c>
      <c r="F24" s="74">
        <v>10</v>
      </c>
      <c r="G24" s="143">
        <f t="shared" si="1"/>
        <v>10</v>
      </c>
      <c r="H24" s="24">
        <v>6</v>
      </c>
      <c r="I24" s="10">
        <v>8.3000000000000007</v>
      </c>
      <c r="J24" s="170">
        <f t="shared" si="2"/>
        <v>7.15</v>
      </c>
      <c r="K24" s="85">
        <v>7.2</v>
      </c>
      <c r="L24" s="24">
        <v>8.8000000000000007</v>
      </c>
      <c r="M24" s="172">
        <v>7.8</v>
      </c>
      <c r="N24" s="170">
        <f t="shared" si="3"/>
        <v>7.9333333333333336</v>
      </c>
      <c r="O24" s="178">
        <f t="shared" si="4"/>
        <v>8.3208333333333329</v>
      </c>
      <c r="P24" s="14">
        <v>7.3</v>
      </c>
      <c r="Q24" s="128">
        <v>7.3</v>
      </c>
      <c r="R24" s="72">
        <v>9.6</v>
      </c>
      <c r="S24" s="20">
        <v>8.3000000000000007</v>
      </c>
      <c r="T24" s="143">
        <f t="shared" si="7"/>
        <v>8.9499999999999993</v>
      </c>
      <c r="U24" s="148">
        <v>8.4</v>
      </c>
      <c r="V24" s="20">
        <v>7.9</v>
      </c>
      <c r="W24" s="170">
        <f t="shared" si="5"/>
        <v>8.15</v>
      </c>
      <c r="X24" s="124">
        <f t="shared" si="6"/>
        <v>8.5500000000000007</v>
      </c>
    </row>
    <row r="25" spans="1:24" x14ac:dyDescent="0.25">
      <c r="A25" s="132" t="s">
        <v>15</v>
      </c>
      <c r="B25" s="80" t="s">
        <v>10</v>
      </c>
      <c r="C25" s="84">
        <v>5</v>
      </c>
      <c r="D25" s="90">
        <v>5</v>
      </c>
      <c r="E25" s="144">
        <f t="shared" si="0"/>
        <v>5</v>
      </c>
      <c r="F25" s="74">
        <v>10</v>
      </c>
      <c r="G25" s="143">
        <f t="shared" si="1"/>
        <v>10</v>
      </c>
      <c r="H25" s="23">
        <v>5.3</v>
      </c>
      <c r="I25" s="90">
        <v>5.8</v>
      </c>
      <c r="J25" s="164">
        <f t="shared" si="2"/>
        <v>5.55</v>
      </c>
      <c r="K25" s="84">
        <v>4.7</v>
      </c>
      <c r="L25" s="24">
        <v>8.6999999999999993</v>
      </c>
      <c r="M25" s="172">
        <v>8.3000000000000007</v>
      </c>
      <c r="N25" s="170">
        <f t="shared" si="3"/>
        <v>7.2333333333333334</v>
      </c>
      <c r="O25" s="178">
        <f t="shared" si="4"/>
        <v>6.9458333333333337</v>
      </c>
      <c r="P25" s="14">
        <v>6.7</v>
      </c>
      <c r="Q25" s="128">
        <v>6.7</v>
      </c>
      <c r="R25" s="72">
        <v>9.6</v>
      </c>
      <c r="S25" s="20">
        <v>7.6</v>
      </c>
      <c r="T25" s="143">
        <f t="shared" si="7"/>
        <v>8.6</v>
      </c>
      <c r="U25" s="148">
        <v>9.1999999999999993</v>
      </c>
      <c r="V25" s="135">
        <v>5.0999999999999996</v>
      </c>
      <c r="W25" s="170">
        <f t="shared" si="5"/>
        <v>7.1499999999999995</v>
      </c>
      <c r="X25" s="124">
        <f t="shared" si="6"/>
        <v>7.875</v>
      </c>
    </row>
    <row r="26" spans="1:24" x14ac:dyDescent="0.25">
      <c r="A26" s="5" t="s">
        <v>17</v>
      </c>
      <c r="B26" s="80" t="s">
        <v>10</v>
      </c>
      <c r="C26" s="84">
        <v>5.2</v>
      </c>
      <c r="D26" s="10">
        <v>7.4</v>
      </c>
      <c r="E26" s="143">
        <f t="shared" si="0"/>
        <v>6.3000000000000007</v>
      </c>
      <c r="F26" s="74">
        <v>10</v>
      </c>
      <c r="G26" s="143">
        <f t="shared" si="1"/>
        <v>10</v>
      </c>
      <c r="H26" s="24">
        <v>6</v>
      </c>
      <c r="I26" s="10">
        <v>7.8</v>
      </c>
      <c r="J26" s="170">
        <f t="shared" si="2"/>
        <v>6.9</v>
      </c>
      <c r="K26" s="85">
        <v>7.7</v>
      </c>
      <c r="L26" s="24">
        <v>8.6999999999999993</v>
      </c>
      <c r="M26" s="172">
        <v>9.1</v>
      </c>
      <c r="N26" s="170">
        <f t="shared" si="3"/>
        <v>8.5</v>
      </c>
      <c r="O26" s="178">
        <f t="shared" si="4"/>
        <v>7.9250000000000007</v>
      </c>
      <c r="P26" s="14">
        <v>6.2</v>
      </c>
      <c r="Q26" s="128">
        <v>6.2</v>
      </c>
      <c r="R26" s="72">
        <v>10</v>
      </c>
      <c r="S26" s="20">
        <v>9.6</v>
      </c>
      <c r="T26" s="143">
        <f t="shared" si="7"/>
        <v>9.8000000000000007</v>
      </c>
      <c r="U26" s="148">
        <v>8.4</v>
      </c>
      <c r="V26" s="20">
        <v>7.5</v>
      </c>
      <c r="W26" s="170">
        <f t="shared" si="5"/>
        <v>7.95</v>
      </c>
      <c r="X26" s="124">
        <f t="shared" si="6"/>
        <v>8.875</v>
      </c>
    </row>
    <row r="27" spans="1:24" x14ac:dyDescent="0.25">
      <c r="A27" s="5" t="s">
        <v>20</v>
      </c>
      <c r="B27" s="80" t="s">
        <v>10</v>
      </c>
      <c r="C27" s="85">
        <v>6.5</v>
      </c>
      <c r="D27" s="10">
        <v>6.3</v>
      </c>
      <c r="E27" s="143">
        <f t="shared" si="0"/>
        <v>6.4</v>
      </c>
      <c r="F27" s="74">
        <v>10</v>
      </c>
      <c r="G27" s="143">
        <f t="shared" si="1"/>
        <v>10</v>
      </c>
      <c r="H27" s="24">
        <v>6</v>
      </c>
      <c r="I27" s="90">
        <v>5.7</v>
      </c>
      <c r="J27" s="164">
        <f t="shared" si="2"/>
        <v>5.85</v>
      </c>
      <c r="K27" s="85">
        <v>6.8</v>
      </c>
      <c r="L27" s="24">
        <v>9.1</v>
      </c>
      <c r="M27" s="172">
        <v>9.3000000000000007</v>
      </c>
      <c r="N27" s="170">
        <f t="shared" si="3"/>
        <v>8.4</v>
      </c>
      <c r="O27" s="178">
        <f t="shared" si="4"/>
        <v>7.6624999999999996</v>
      </c>
      <c r="P27" s="14">
        <v>6.7</v>
      </c>
      <c r="Q27" s="128">
        <v>6.7</v>
      </c>
      <c r="R27" s="72">
        <v>9.4</v>
      </c>
      <c r="S27" s="20">
        <v>7.6</v>
      </c>
      <c r="T27" s="143">
        <f t="shared" si="7"/>
        <v>8.5</v>
      </c>
      <c r="U27" s="148">
        <v>7.1</v>
      </c>
      <c r="V27" s="135">
        <v>4.5999999999999996</v>
      </c>
      <c r="W27" s="164">
        <f t="shared" si="5"/>
        <v>5.85</v>
      </c>
      <c r="X27" s="124">
        <f t="shared" si="6"/>
        <v>7.1749999999999998</v>
      </c>
    </row>
    <row r="28" spans="1:24" x14ac:dyDescent="0.25">
      <c r="A28" s="132" t="s">
        <v>21</v>
      </c>
      <c r="B28" s="80" t="s">
        <v>10</v>
      </c>
      <c r="C28" s="85">
        <v>7.1</v>
      </c>
      <c r="D28" s="90">
        <v>5</v>
      </c>
      <c r="E28" s="143">
        <f t="shared" si="0"/>
        <v>6.05</v>
      </c>
      <c r="F28" s="74">
        <v>9</v>
      </c>
      <c r="G28" s="143">
        <f t="shared" si="1"/>
        <v>9</v>
      </c>
      <c r="H28" s="23">
        <v>2</v>
      </c>
      <c r="I28" s="90">
        <v>4.3</v>
      </c>
      <c r="J28" s="164">
        <f t="shared" si="2"/>
        <v>3.15</v>
      </c>
      <c r="K28" s="84">
        <v>3.7</v>
      </c>
      <c r="L28" s="141">
        <v>5.3</v>
      </c>
      <c r="M28" s="172">
        <v>8.1999999999999993</v>
      </c>
      <c r="N28" s="164">
        <f t="shared" si="3"/>
        <v>5.7333333333333334</v>
      </c>
      <c r="O28" s="180">
        <f t="shared" si="4"/>
        <v>5.9833333333333334</v>
      </c>
      <c r="P28" s="14">
        <v>8.4</v>
      </c>
      <c r="Q28" s="128">
        <v>8.4</v>
      </c>
      <c r="R28" s="72">
        <v>9</v>
      </c>
      <c r="S28" s="20">
        <v>6</v>
      </c>
      <c r="T28" s="143">
        <f t="shared" si="7"/>
        <v>7.5</v>
      </c>
      <c r="U28" s="11">
        <v>5.7</v>
      </c>
      <c r="V28" s="20">
        <v>6.8</v>
      </c>
      <c r="W28" s="170">
        <f t="shared" si="5"/>
        <v>6.25</v>
      </c>
      <c r="X28" s="124">
        <f t="shared" si="6"/>
        <v>6.875</v>
      </c>
    </row>
    <row r="29" spans="1:24" x14ac:dyDescent="0.25">
      <c r="A29" s="5" t="s">
        <v>22</v>
      </c>
      <c r="B29" s="80" t="s">
        <v>10</v>
      </c>
      <c r="C29" s="85">
        <v>8.8000000000000007</v>
      </c>
      <c r="D29" s="10">
        <v>8.8000000000000007</v>
      </c>
      <c r="E29" s="143">
        <f t="shared" si="0"/>
        <v>8.8000000000000007</v>
      </c>
      <c r="F29" s="74">
        <v>10</v>
      </c>
      <c r="G29" s="143">
        <f t="shared" si="1"/>
        <v>10</v>
      </c>
      <c r="H29" s="24">
        <v>8.3000000000000007</v>
      </c>
      <c r="I29" s="10">
        <v>8.1999999999999993</v>
      </c>
      <c r="J29" s="170">
        <f t="shared" si="2"/>
        <v>8.25</v>
      </c>
      <c r="K29" s="85">
        <v>8.8000000000000007</v>
      </c>
      <c r="L29" s="24">
        <v>9.6999999999999993</v>
      </c>
      <c r="M29" s="172">
        <v>9.4</v>
      </c>
      <c r="N29" s="170">
        <f t="shared" si="3"/>
        <v>9.2999999999999989</v>
      </c>
      <c r="O29" s="178">
        <f t="shared" si="4"/>
        <v>9.0875000000000004</v>
      </c>
      <c r="P29" s="14">
        <v>6.9</v>
      </c>
      <c r="Q29" s="128">
        <v>6.9</v>
      </c>
      <c r="R29" s="72">
        <v>10</v>
      </c>
      <c r="S29" s="20">
        <v>9.3000000000000007</v>
      </c>
      <c r="T29" s="143">
        <f t="shared" si="7"/>
        <v>9.65</v>
      </c>
      <c r="U29" s="148">
        <v>9.6</v>
      </c>
      <c r="V29" s="20">
        <v>9.6999999999999993</v>
      </c>
      <c r="W29" s="170">
        <f t="shared" si="5"/>
        <v>9.6499999999999986</v>
      </c>
      <c r="X29" s="124">
        <f t="shared" si="6"/>
        <v>9.6499999999999986</v>
      </c>
    </row>
    <row r="30" spans="1:24" x14ac:dyDescent="0.25">
      <c r="A30" s="6" t="s">
        <v>25</v>
      </c>
      <c r="B30" s="80" t="s">
        <v>10</v>
      </c>
      <c r="C30" s="85">
        <v>7.8</v>
      </c>
      <c r="D30" s="10">
        <v>6.9</v>
      </c>
      <c r="E30" s="143">
        <f t="shared" si="0"/>
        <v>7.35</v>
      </c>
      <c r="F30" s="74">
        <v>10</v>
      </c>
      <c r="G30" s="143">
        <f t="shared" si="1"/>
        <v>10</v>
      </c>
      <c r="H30" s="24">
        <v>7</v>
      </c>
      <c r="I30" s="10">
        <v>7.2</v>
      </c>
      <c r="J30" s="170">
        <f t="shared" si="2"/>
        <v>7.1</v>
      </c>
      <c r="K30" s="85">
        <v>8.3000000000000007</v>
      </c>
      <c r="L30" s="24">
        <v>9.8000000000000007</v>
      </c>
      <c r="M30" s="172">
        <v>8.6999999999999993</v>
      </c>
      <c r="N30" s="170">
        <f t="shared" si="3"/>
        <v>8.9333333333333336</v>
      </c>
      <c r="O30" s="178">
        <f t="shared" si="4"/>
        <v>8.345833333333335</v>
      </c>
      <c r="P30" s="14">
        <v>6.5</v>
      </c>
      <c r="Q30" s="128">
        <v>6.5</v>
      </c>
      <c r="R30" s="72">
        <v>8.9</v>
      </c>
      <c r="S30" s="20">
        <v>6.6</v>
      </c>
      <c r="T30" s="143">
        <f t="shared" si="7"/>
        <v>7.75</v>
      </c>
      <c r="U30" s="148">
        <v>7.3</v>
      </c>
      <c r="V30" s="20">
        <v>7.3</v>
      </c>
      <c r="W30" s="170">
        <f t="shared" si="5"/>
        <v>7.3</v>
      </c>
      <c r="X30" s="124">
        <f t="shared" si="6"/>
        <v>7.5250000000000004</v>
      </c>
    </row>
    <row r="31" spans="1:24" x14ac:dyDescent="0.25">
      <c r="A31" s="5" t="s">
        <v>27</v>
      </c>
      <c r="B31" s="80" t="s">
        <v>10</v>
      </c>
      <c r="C31" s="85">
        <v>8.6</v>
      </c>
      <c r="D31" s="10">
        <v>9.3000000000000007</v>
      </c>
      <c r="E31" s="143">
        <f t="shared" si="0"/>
        <v>8.9499999999999993</v>
      </c>
      <c r="F31" s="74">
        <v>10</v>
      </c>
      <c r="G31" s="143">
        <f t="shared" si="1"/>
        <v>10</v>
      </c>
      <c r="H31" s="24">
        <v>7.7</v>
      </c>
      <c r="I31" s="10">
        <v>8.4</v>
      </c>
      <c r="J31" s="170">
        <f t="shared" si="2"/>
        <v>8.0500000000000007</v>
      </c>
      <c r="K31" s="85">
        <v>6.3</v>
      </c>
      <c r="L31" s="24">
        <v>9.5</v>
      </c>
      <c r="M31" s="172">
        <v>9.1999999999999993</v>
      </c>
      <c r="N31" s="170">
        <f t="shared" si="3"/>
        <v>8.3333333333333339</v>
      </c>
      <c r="O31" s="178">
        <f t="shared" si="4"/>
        <v>8.8333333333333339</v>
      </c>
      <c r="P31" s="14">
        <v>6.7</v>
      </c>
      <c r="Q31" s="128">
        <v>6.7</v>
      </c>
      <c r="R31" s="72">
        <v>9.1</v>
      </c>
      <c r="S31" s="20">
        <v>7.9</v>
      </c>
      <c r="T31" s="143">
        <f t="shared" si="7"/>
        <v>8.5</v>
      </c>
      <c r="U31" s="148">
        <v>7.7</v>
      </c>
      <c r="V31" s="135">
        <v>5.6</v>
      </c>
      <c r="W31" s="170">
        <f t="shared" si="5"/>
        <v>6.65</v>
      </c>
      <c r="X31" s="124">
        <f t="shared" si="6"/>
        <v>7.5750000000000002</v>
      </c>
    </row>
    <row r="32" spans="1:24" x14ac:dyDescent="0.25">
      <c r="A32" s="5" t="s">
        <v>28</v>
      </c>
      <c r="B32" s="80" t="s">
        <v>10</v>
      </c>
      <c r="C32" s="85">
        <v>9.4</v>
      </c>
      <c r="D32" s="10">
        <v>9.3000000000000007</v>
      </c>
      <c r="E32" s="143">
        <f t="shared" si="0"/>
        <v>9.3500000000000014</v>
      </c>
      <c r="F32" s="74">
        <v>10</v>
      </c>
      <c r="G32" s="143">
        <f t="shared" si="1"/>
        <v>10</v>
      </c>
      <c r="H32" s="24">
        <v>9.4</v>
      </c>
      <c r="I32" s="10">
        <v>9</v>
      </c>
      <c r="J32" s="170">
        <f t="shared" si="2"/>
        <v>9.1999999999999993</v>
      </c>
      <c r="K32" s="85">
        <v>9.5</v>
      </c>
      <c r="L32" s="24">
        <v>9.8000000000000007</v>
      </c>
      <c r="M32" s="172">
        <v>9.1999999999999993</v>
      </c>
      <c r="N32" s="170">
        <f t="shared" si="3"/>
        <v>9.5</v>
      </c>
      <c r="O32" s="178">
        <f t="shared" si="4"/>
        <v>9.5124999999999993</v>
      </c>
      <c r="P32" s="14">
        <v>8.3000000000000007</v>
      </c>
      <c r="Q32" s="128">
        <v>8.3000000000000007</v>
      </c>
      <c r="R32" s="72">
        <v>9.6</v>
      </c>
      <c r="S32" s="20">
        <v>8.3000000000000007</v>
      </c>
      <c r="T32" s="143">
        <f t="shared" si="7"/>
        <v>8.9499999999999993</v>
      </c>
      <c r="U32" s="148">
        <v>8.5</v>
      </c>
      <c r="V32" s="20">
        <v>9.9</v>
      </c>
      <c r="W32" s="170">
        <f t="shared" si="5"/>
        <v>9.1999999999999993</v>
      </c>
      <c r="X32" s="124">
        <f t="shared" si="6"/>
        <v>9.0749999999999993</v>
      </c>
    </row>
    <row r="33" spans="1:24" x14ac:dyDescent="0.25">
      <c r="A33" s="5" t="s">
        <v>30</v>
      </c>
      <c r="B33" s="80" t="s">
        <v>10</v>
      </c>
      <c r="C33" s="85">
        <v>9.6999999999999993</v>
      </c>
      <c r="D33" s="10">
        <v>8</v>
      </c>
      <c r="E33" s="143">
        <f t="shared" si="0"/>
        <v>8.85</v>
      </c>
      <c r="F33" s="74">
        <v>10</v>
      </c>
      <c r="G33" s="143">
        <f t="shared" si="1"/>
        <v>10</v>
      </c>
      <c r="H33" s="24">
        <v>7.7</v>
      </c>
      <c r="I33" s="10">
        <v>8.1999999999999993</v>
      </c>
      <c r="J33" s="170">
        <f t="shared" si="2"/>
        <v>7.9499999999999993</v>
      </c>
      <c r="K33" s="85">
        <v>9.1999999999999993</v>
      </c>
      <c r="L33" s="24">
        <v>8.3000000000000007</v>
      </c>
      <c r="M33" s="172">
        <v>9.1</v>
      </c>
      <c r="N33" s="170">
        <f t="shared" si="3"/>
        <v>8.8666666666666671</v>
      </c>
      <c r="O33" s="178">
        <f t="shared" si="4"/>
        <v>8.9166666666666679</v>
      </c>
      <c r="P33" s="14">
        <v>7.9</v>
      </c>
      <c r="Q33" s="128">
        <v>7.9</v>
      </c>
      <c r="R33" s="72">
        <v>9.6</v>
      </c>
      <c r="S33" s="20">
        <v>9.4</v>
      </c>
      <c r="T33" s="143">
        <f t="shared" si="7"/>
        <v>9.5</v>
      </c>
      <c r="U33" s="148">
        <v>7.6</v>
      </c>
      <c r="V33" s="20">
        <v>7</v>
      </c>
      <c r="W33" s="170">
        <f t="shared" si="5"/>
        <v>7.3</v>
      </c>
      <c r="X33" s="124">
        <f t="shared" si="6"/>
        <v>8.4</v>
      </c>
    </row>
    <row r="34" spans="1:24" x14ac:dyDescent="0.25">
      <c r="A34" s="132" t="s">
        <v>33</v>
      </c>
      <c r="B34" s="80" t="s">
        <v>10</v>
      </c>
      <c r="C34" s="84">
        <v>5.3</v>
      </c>
      <c r="D34" s="90">
        <v>5.4</v>
      </c>
      <c r="E34" s="144">
        <f t="shared" si="0"/>
        <v>5.35</v>
      </c>
      <c r="F34" s="74">
        <v>10</v>
      </c>
      <c r="G34" s="143">
        <f t="shared" si="1"/>
        <v>10</v>
      </c>
      <c r="H34" s="23">
        <v>4.7</v>
      </c>
      <c r="I34" s="90">
        <v>4</v>
      </c>
      <c r="J34" s="164">
        <f t="shared" si="2"/>
        <v>4.3499999999999996</v>
      </c>
      <c r="K34" s="85">
        <v>7.4</v>
      </c>
      <c r="L34" s="168">
        <v>8</v>
      </c>
      <c r="M34" s="172">
        <v>8.6</v>
      </c>
      <c r="N34" s="170">
        <f t="shared" si="3"/>
        <v>8</v>
      </c>
      <c r="O34" s="178">
        <f t="shared" si="4"/>
        <v>6.9249999999999998</v>
      </c>
      <c r="P34" s="14">
        <v>7.5</v>
      </c>
      <c r="Q34" s="128">
        <v>7.5</v>
      </c>
      <c r="R34" s="72">
        <v>9.4</v>
      </c>
      <c r="S34" s="20">
        <v>6.1</v>
      </c>
      <c r="T34" s="143">
        <f t="shared" si="7"/>
        <v>7.75</v>
      </c>
      <c r="U34" s="11">
        <v>5.9</v>
      </c>
      <c r="V34" s="20">
        <v>7.8</v>
      </c>
      <c r="W34" s="170">
        <f t="shared" si="5"/>
        <v>6.85</v>
      </c>
      <c r="X34" s="124">
        <f t="shared" si="6"/>
        <v>7.3</v>
      </c>
    </row>
    <row r="35" spans="1:24" ht="15.75" thickBot="1" x14ac:dyDescent="0.3">
      <c r="A35" s="7" t="s">
        <v>36</v>
      </c>
      <c r="B35" s="81" t="s">
        <v>10</v>
      </c>
      <c r="C35" s="92">
        <v>6.9</v>
      </c>
      <c r="D35" s="136">
        <v>6.6</v>
      </c>
      <c r="E35" s="145">
        <f t="shared" si="0"/>
        <v>6.75</v>
      </c>
      <c r="F35" s="87">
        <v>10</v>
      </c>
      <c r="G35" s="146">
        <f t="shared" si="1"/>
        <v>10</v>
      </c>
      <c r="H35" s="25">
        <v>6.6</v>
      </c>
      <c r="I35" s="75">
        <v>6.6</v>
      </c>
      <c r="J35" s="165">
        <f t="shared" si="2"/>
        <v>6.6</v>
      </c>
      <c r="K35" s="173">
        <v>4.0999999999999996</v>
      </c>
      <c r="L35" s="174">
        <v>6.8</v>
      </c>
      <c r="M35" s="175">
        <v>7.5</v>
      </c>
      <c r="N35" s="165">
        <f t="shared" si="3"/>
        <v>6.1333333333333329</v>
      </c>
      <c r="O35" s="179">
        <f t="shared" si="4"/>
        <v>7.3708333333333336</v>
      </c>
      <c r="P35" s="16">
        <v>7.4</v>
      </c>
      <c r="Q35" s="130">
        <v>7.4</v>
      </c>
      <c r="R35" s="93">
        <v>10</v>
      </c>
      <c r="S35" s="43">
        <v>7.6</v>
      </c>
      <c r="T35" s="145">
        <f t="shared" si="7"/>
        <v>8.8000000000000007</v>
      </c>
      <c r="U35" s="149">
        <v>7.3</v>
      </c>
      <c r="V35" s="153">
        <v>5</v>
      </c>
      <c r="W35" s="165">
        <f t="shared" si="5"/>
        <v>6.15</v>
      </c>
      <c r="X35" s="184">
        <f t="shared" si="6"/>
        <v>7.4750000000000005</v>
      </c>
    </row>
    <row r="36" spans="1:24" ht="15.75" thickBot="1" x14ac:dyDescent="0.3">
      <c r="A36" s="8" t="s">
        <v>82</v>
      </c>
      <c r="B36" s="82"/>
      <c r="C36" s="86">
        <f>AVERAGE(C8:C35)</f>
        <v>7.1821428571428569</v>
      </c>
      <c r="D36" s="56">
        <f>AVERAGE(D8:D35)</f>
        <v>6.4535714285714292</v>
      </c>
      <c r="E36" s="138"/>
      <c r="F36" s="57">
        <f>AVERAGE(F8:F35)</f>
        <v>8.8857142857142861</v>
      </c>
      <c r="G36" s="58"/>
      <c r="H36" s="139">
        <f>AVERAGE(H8:H35)</f>
        <v>5.6321428571428553</v>
      </c>
      <c r="I36" s="94">
        <f>AVERAGE(I8:I35)</f>
        <v>6.3074074074074069</v>
      </c>
      <c r="J36" s="140"/>
      <c r="K36" s="166">
        <f>AVERAGE(K8:K35)</f>
        <v>7.125</v>
      </c>
      <c r="L36" s="167">
        <f t="shared" ref="L36:M36" si="8">AVERAGE(L8:L35)</f>
        <v>8.3107142857142868</v>
      </c>
      <c r="M36" s="91">
        <f t="shared" si="8"/>
        <v>8.7777777777777768</v>
      </c>
      <c r="N36" s="91"/>
      <c r="O36" s="138"/>
      <c r="P36" s="58">
        <f>AVERAGE(P8:P35)</f>
        <v>7.5</v>
      </c>
      <c r="Q36" s="57"/>
      <c r="R36" s="86">
        <f>AVERAGE(R8:R35)</f>
        <v>9.3428571428571416</v>
      </c>
      <c r="S36" s="89">
        <f>AVERAGE(S8:S35)</f>
        <v>7.4178571428571427</v>
      </c>
      <c r="T36" s="91"/>
      <c r="U36" s="55">
        <f>AVERAGE(U8:U35)</f>
        <v>7.6785714285714279</v>
      </c>
      <c r="V36" s="89">
        <f>AVERAGE(V8:V35)</f>
        <v>6.8142857142857149</v>
      </c>
      <c r="W36" s="91"/>
      <c r="X36" s="182"/>
    </row>
  </sheetData>
  <sortState ref="A8:L36">
    <sortCondition ref="B8"/>
  </sortState>
  <mergeCells count="7">
    <mergeCell ref="A3:X3"/>
    <mergeCell ref="A4:X4"/>
    <mergeCell ref="R7:S7"/>
    <mergeCell ref="K7:M7"/>
    <mergeCell ref="C7:D7"/>
    <mergeCell ref="U7:V7"/>
    <mergeCell ref="H7:I7"/>
  </mergeCells>
  <pageMargins left="0.7" right="0.7" top="0.75" bottom="0.75" header="0.3" footer="0.3"/>
  <pageSetup scale="71" orientation="landscape" r:id="rId1"/>
  <ignoredErrors>
    <ignoredError sqref="E8:E35 G8:G35 J8:J35 N8:N35 O8:O35 W8:W35 X8:X35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17"/>
  <sheetViews>
    <sheetView view="pageBreakPreview" zoomScaleNormal="100" zoomScaleSheetLayoutView="100" workbookViewId="0">
      <selection activeCell="L6" sqref="L6"/>
    </sheetView>
  </sheetViews>
  <sheetFormatPr baseColWidth="10" defaultRowHeight="15" x14ac:dyDescent="0.25"/>
  <cols>
    <col min="1" max="1" width="23.28515625" bestFit="1" customWidth="1"/>
  </cols>
  <sheetData>
    <row r="3" spans="1:17" x14ac:dyDescent="0.25">
      <c r="A3" s="189" t="s">
        <v>81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70"/>
      <c r="M3" s="70"/>
      <c r="N3" s="70"/>
      <c r="O3" s="70"/>
      <c r="P3" s="70"/>
      <c r="Q3" s="70"/>
    </row>
    <row r="4" spans="1:17" x14ac:dyDescent="0.25">
      <c r="A4" s="189" t="s">
        <v>62</v>
      </c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70"/>
      <c r="M4" s="70"/>
      <c r="N4" s="70"/>
      <c r="O4" s="70"/>
      <c r="P4" s="70"/>
      <c r="Q4" s="70"/>
    </row>
    <row r="6" spans="1:17" ht="15.75" thickBot="1" x14ac:dyDescent="0.3"/>
    <row r="7" spans="1:17" ht="192" thickBot="1" x14ac:dyDescent="0.3">
      <c r="A7" s="26" t="s">
        <v>0</v>
      </c>
      <c r="B7" s="26" t="s">
        <v>1</v>
      </c>
      <c r="C7" s="67" t="s">
        <v>74</v>
      </c>
      <c r="D7" s="60" t="s">
        <v>75</v>
      </c>
      <c r="E7" s="60" t="s">
        <v>76</v>
      </c>
      <c r="F7" s="59" t="s">
        <v>37</v>
      </c>
      <c r="G7" s="62" t="s">
        <v>77</v>
      </c>
      <c r="H7" s="62" t="s">
        <v>78</v>
      </c>
      <c r="I7" s="62" t="s">
        <v>79</v>
      </c>
      <c r="J7" s="62" t="s">
        <v>80</v>
      </c>
      <c r="K7" s="61" t="s">
        <v>6</v>
      </c>
    </row>
    <row r="8" spans="1:17" x14ac:dyDescent="0.25">
      <c r="A8" s="63" t="s">
        <v>64</v>
      </c>
      <c r="B8" s="63" t="s">
        <v>73</v>
      </c>
      <c r="C8" s="112"/>
      <c r="D8" s="109"/>
      <c r="E8" s="109"/>
      <c r="F8" s="109"/>
      <c r="G8" s="97">
        <v>10</v>
      </c>
      <c r="H8" s="97">
        <v>8.1</v>
      </c>
      <c r="I8" s="101"/>
      <c r="J8" s="105"/>
      <c r="K8" s="107">
        <v>8.1</v>
      </c>
    </row>
    <row r="9" spans="1:17" x14ac:dyDescent="0.25">
      <c r="A9" s="64" t="s">
        <v>65</v>
      </c>
      <c r="B9" s="64" t="s">
        <v>73</v>
      </c>
      <c r="C9" s="113"/>
      <c r="D9" s="110"/>
      <c r="E9" s="110"/>
      <c r="F9" s="110"/>
      <c r="G9" s="98">
        <v>10</v>
      </c>
      <c r="H9" s="98">
        <v>7.7</v>
      </c>
      <c r="I9" s="102"/>
      <c r="J9" s="95"/>
      <c r="K9" s="68">
        <v>7.7</v>
      </c>
    </row>
    <row r="10" spans="1:17" x14ac:dyDescent="0.25">
      <c r="A10" s="64" t="s">
        <v>66</v>
      </c>
      <c r="B10" s="64" t="s">
        <v>73</v>
      </c>
      <c r="C10" s="113"/>
      <c r="D10" s="110"/>
      <c r="E10" s="110"/>
      <c r="F10" s="110"/>
      <c r="G10" s="98">
        <v>8.5</v>
      </c>
      <c r="H10" s="98">
        <v>7</v>
      </c>
      <c r="I10" s="102"/>
      <c r="J10" s="95"/>
      <c r="K10" s="68">
        <v>7</v>
      </c>
    </row>
    <row r="11" spans="1:17" x14ac:dyDescent="0.25">
      <c r="A11" s="64" t="s">
        <v>67</v>
      </c>
      <c r="B11" s="64" t="s">
        <v>73</v>
      </c>
      <c r="C11" s="113"/>
      <c r="D11" s="110"/>
      <c r="E11" s="110"/>
      <c r="F11" s="110"/>
      <c r="G11" s="98">
        <v>9.4</v>
      </c>
      <c r="H11" s="98">
        <v>7.2</v>
      </c>
      <c r="I11" s="102"/>
      <c r="J11" s="95"/>
      <c r="K11" s="68">
        <v>7.2</v>
      </c>
    </row>
    <row r="12" spans="1:17" x14ac:dyDescent="0.25">
      <c r="A12" s="64" t="s">
        <v>68</v>
      </c>
      <c r="B12" s="64" t="s">
        <v>73</v>
      </c>
      <c r="C12" s="113"/>
      <c r="D12" s="110"/>
      <c r="E12" s="110"/>
      <c r="F12" s="110"/>
      <c r="G12" s="98">
        <v>9.1999999999999993</v>
      </c>
      <c r="H12" s="98">
        <v>6</v>
      </c>
      <c r="I12" s="102"/>
      <c r="J12" s="95"/>
      <c r="K12" s="68">
        <v>6</v>
      </c>
    </row>
    <row r="13" spans="1:17" x14ac:dyDescent="0.25">
      <c r="A13" s="64" t="s">
        <v>69</v>
      </c>
      <c r="B13" s="64" t="s">
        <v>73</v>
      </c>
      <c r="C13" s="113"/>
      <c r="D13" s="110"/>
      <c r="E13" s="110"/>
      <c r="F13" s="110"/>
      <c r="G13" s="98">
        <v>6</v>
      </c>
      <c r="H13" s="98">
        <v>6</v>
      </c>
      <c r="I13" s="102"/>
      <c r="J13" s="95"/>
      <c r="K13" s="68">
        <v>6</v>
      </c>
    </row>
    <row r="14" spans="1:17" x14ac:dyDescent="0.25">
      <c r="A14" s="64" t="s">
        <v>70</v>
      </c>
      <c r="B14" s="64" t="s">
        <v>73</v>
      </c>
      <c r="C14" s="113"/>
      <c r="D14" s="110"/>
      <c r="E14" s="110"/>
      <c r="F14" s="110"/>
      <c r="G14" s="98">
        <v>8</v>
      </c>
      <c r="H14" s="98">
        <v>9.4</v>
      </c>
      <c r="I14" s="102"/>
      <c r="J14" s="95"/>
      <c r="K14" s="68">
        <v>9.4</v>
      </c>
    </row>
    <row r="15" spans="1:17" x14ac:dyDescent="0.25">
      <c r="A15" s="64" t="s">
        <v>71</v>
      </c>
      <c r="B15" s="64" t="s">
        <v>73</v>
      </c>
      <c r="C15" s="113"/>
      <c r="D15" s="110"/>
      <c r="E15" s="110"/>
      <c r="F15" s="110"/>
      <c r="G15" s="98">
        <v>10</v>
      </c>
      <c r="H15" s="98">
        <v>8.9</v>
      </c>
      <c r="I15" s="102"/>
      <c r="J15" s="95"/>
      <c r="K15" s="68">
        <v>8.9</v>
      </c>
    </row>
    <row r="16" spans="1:17" ht="15.75" thickBot="1" x14ac:dyDescent="0.3">
      <c r="A16" s="65" t="s">
        <v>72</v>
      </c>
      <c r="B16" s="65" t="s">
        <v>73</v>
      </c>
      <c r="C16" s="114"/>
      <c r="D16" s="111"/>
      <c r="E16" s="111"/>
      <c r="F16" s="111"/>
      <c r="G16" s="99">
        <v>10</v>
      </c>
      <c r="H16" s="99">
        <v>6.3</v>
      </c>
      <c r="I16" s="103"/>
      <c r="J16" s="96"/>
      <c r="K16" s="69">
        <v>6.3</v>
      </c>
    </row>
    <row r="17" spans="1:11" ht="15.75" thickBot="1" x14ac:dyDescent="0.3">
      <c r="A17" s="66" t="s">
        <v>54</v>
      </c>
      <c r="B17" s="12"/>
      <c r="C17" s="115"/>
      <c r="D17" s="12"/>
      <c r="E17" s="12"/>
      <c r="F17" s="12"/>
      <c r="G17" s="100">
        <v>9.01</v>
      </c>
      <c r="H17" s="100">
        <v>7.4</v>
      </c>
      <c r="I17" s="104"/>
      <c r="J17" s="106"/>
      <c r="K17" s="108"/>
    </row>
  </sheetData>
  <mergeCells count="2">
    <mergeCell ref="A3:K3"/>
    <mergeCell ref="A4:K4"/>
  </mergeCells>
  <pageMargins left="0.7" right="0.7" top="0.75" bottom="0.75" header="0.3" footer="0.3"/>
  <pageSetup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Z18"/>
  <sheetViews>
    <sheetView view="pageBreakPreview" zoomScale="110" zoomScaleNormal="90" zoomScaleSheetLayoutView="110" workbookViewId="0">
      <selection activeCell="R17" sqref="R17"/>
    </sheetView>
  </sheetViews>
  <sheetFormatPr baseColWidth="10" defaultRowHeight="15" x14ac:dyDescent="0.25"/>
  <cols>
    <col min="1" max="1" width="24.85546875" bestFit="1" customWidth="1"/>
    <col min="3" max="3" width="5.5703125" bestFit="1" customWidth="1"/>
    <col min="4" max="5" width="5.5703125" customWidth="1"/>
    <col min="6" max="6" width="5.5703125" bestFit="1" customWidth="1"/>
    <col min="7" max="8" width="5.5703125" customWidth="1"/>
    <col min="9" max="9" width="6.28515625" bestFit="1" customWidth="1"/>
    <col min="10" max="10" width="6.28515625" customWidth="1"/>
    <col min="11" max="11" width="6.85546875" bestFit="1" customWidth="1"/>
    <col min="12" max="12" width="5.5703125" bestFit="1" customWidth="1"/>
    <col min="13" max="13" width="6.85546875" bestFit="1" customWidth="1"/>
    <col min="14" max="14" width="5.5703125" bestFit="1" customWidth="1"/>
    <col min="15" max="15" width="5.5703125" customWidth="1"/>
    <col min="16" max="16" width="5.5703125" bestFit="1" customWidth="1"/>
    <col min="17" max="18" width="5.5703125" customWidth="1"/>
    <col min="19" max="19" width="5.5703125" bestFit="1" customWidth="1"/>
    <col min="20" max="21" width="5.5703125" customWidth="1"/>
    <col min="22" max="22" width="6.85546875" bestFit="1" customWidth="1"/>
    <col min="23" max="26" width="3.28515625" bestFit="1" customWidth="1"/>
  </cols>
  <sheetData>
    <row r="3" spans="1:26" x14ac:dyDescent="0.25">
      <c r="A3" s="189" t="s">
        <v>63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</row>
    <row r="4" spans="1:26" x14ac:dyDescent="0.25">
      <c r="A4" s="189" t="s">
        <v>62</v>
      </c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89"/>
      <c r="M4" s="189"/>
      <c r="N4" s="189"/>
      <c r="O4" s="189"/>
      <c r="P4" s="189"/>
      <c r="Q4" s="189"/>
      <c r="R4" s="189"/>
      <c r="S4" s="189"/>
      <c r="T4" s="189"/>
      <c r="U4" s="189"/>
      <c r="V4" s="189"/>
      <c r="W4" s="189"/>
      <c r="X4" s="189"/>
      <c r="Y4" s="189"/>
      <c r="Z4" s="189"/>
    </row>
    <row r="6" spans="1:26" ht="15.75" thickBot="1" x14ac:dyDescent="0.3"/>
    <row r="7" spans="1:26" ht="128.25" thickBot="1" x14ac:dyDescent="0.3">
      <c r="A7" s="32" t="s">
        <v>0</v>
      </c>
      <c r="B7" s="32" t="s">
        <v>1</v>
      </c>
      <c r="C7" s="195" t="s">
        <v>40</v>
      </c>
      <c r="D7" s="196"/>
      <c r="E7" s="137" t="s">
        <v>54</v>
      </c>
      <c r="F7" s="195" t="s">
        <v>41</v>
      </c>
      <c r="G7" s="196"/>
      <c r="H7" s="137" t="s">
        <v>54</v>
      </c>
      <c r="I7" s="119" t="s">
        <v>42</v>
      </c>
      <c r="J7" s="161" t="s">
        <v>54</v>
      </c>
      <c r="K7" s="181" t="s">
        <v>6</v>
      </c>
      <c r="L7" s="28" t="s">
        <v>37</v>
      </c>
      <c r="M7" s="27" t="s">
        <v>6</v>
      </c>
      <c r="N7" s="122" t="s">
        <v>55</v>
      </c>
      <c r="O7" s="161" t="s">
        <v>54</v>
      </c>
      <c r="P7" s="197" t="s">
        <v>56</v>
      </c>
      <c r="Q7" s="198"/>
      <c r="R7" s="137" t="s">
        <v>54</v>
      </c>
      <c r="S7" s="199" t="s">
        <v>57</v>
      </c>
      <c r="T7" s="198"/>
      <c r="U7" s="137" t="s">
        <v>54</v>
      </c>
      <c r="V7" s="181" t="s">
        <v>6</v>
      </c>
      <c r="W7" s="29" t="s">
        <v>58</v>
      </c>
      <c r="X7" s="116" t="s">
        <v>38</v>
      </c>
      <c r="Y7" s="30" t="s">
        <v>59</v>
      </c>
      <c r="Z7" s="27" t="s">
        <v>6</v>
      </c>
    </row>
    <row r="8" spans="1:26" x14ac:dyDescent="0.25">
      <c r="A8" s="33" t="s">
        <v>43</v>
      </c>
      <c r="B8" s="40" t="s">
        <v>44</v>
      </c>
      <c r="C8" s="71">
        <v>8</v>
      </c>
      <c r="D8" s="13">
        <v>8.1999999999999993</v>
      </c>
      <c r="E8" s="142">
        <f>AVERAGE(C8:D8)</f>
        <v>8.1</v>
      </c>
      <c r="F8" s="157">
        <v>6.2</v>
      </c>
      <c r="G8" s="117">
        <v>7</v>
      </c>
      <c r="H8" s="142">
        <f>AVERAGE(F8:G8)</f>
        <v>6.6</v>
      </c>
      <c r="I8" s="46">
        <v>8.8000000000000007</v>
      </c>
      <c r="J8" s="169">
        <f>AVERAGE(I8)</f>
        <v>8.8000000000000007</v>
      </c>
      <c r="K8" s="183">
        <f>AVERAGE(E8,H8,J8)</f>
        <v>7.833333333333333</v>
      </c>
      <c r="L8" s="46">
        <v>7.4</v>
      </c>
      <c r="M8" s="126">
        <v>7.4</v>
      </c>
      <c r="N8" s="154">
        <v>6.7</v>
      </c>
      <c r="O8" s="142">
        <f>AVERAGE(N8)</f>
        <v>6.7</v>
      </c>
      <c r="P8" s="157">
        <v>7.9</v>
      </c>
      <c r="Q8" s="78">
        <v>6.4</v>
      </c>
      <c r="R8" s="142">
        <f>AVERAGE(P8:Q8)</f>
        <v>7.15</v>
      </c>
      <c r="S8" s="121">
        <v>5.4</v>
      </c>
      <c r="T8" s="20">
        <v>7.8</v>
      </c>
      <c r="U8" s="169">
        <f>AVERAGE(S8:T8)</f>
        <v>6.6</v>
      </c>
      <c r="V8" s="183">
        <f>AVERAGE(O8,R8,U8)</f>
        <v>6.8166666666666673</v>
      </c>
      <c r="W8" s="49"/>
      <c r="X8" s="31"/>
      <c r="Y8" s="52"/>
      <c r="Z8" s="44"/>
    </row>
    <row r="9" spans="1:26" x14ac:dyDescent="0.25">
      <c r="A9" s="34" t="s">
        <v>45</v>
      </c>
      <c r="B9" s="41" t="s">
        <v>44</v>
      </c>
      <c r="C9" s="72">
        <v>7</v>
      </c>
      <c r="D9" s="46">
        <v>8.1999999999999993</v>
      </c>
      <c r="E9" s="143">
        <f t="shared" ref="E9:E17" si="0">AVERAGE(C9:D9)</f>
        <v>7.6</v>
      </c>
      <c r="F9" s="148">
        <v>6.1</v>
      </c>
      <c r="G9" s="117">
        <v>6.1</v>
      </c>
      <c r="H9" s="143">
        <f t="shared" ref="H9:H17" si="1">AVERAGE(F9:G9)</f>
        <v>6.1</v>
      </c>
      <c r="I9" s="14">
        <v>8.6</v>
      </c>
      <c r="J9" s="170">
        <f t="shared" ref="J9:J17" si="2">AVERAGE(I9)</f>
        <v>8.6</v>
      </c>
      <c r="K9" s="124">
        <f t="shared" ref="K9:K17" si="3">AVERAGE(E9,H9,J9)</f>
        <v>7.4333333333333327</v>
      </c>
      <c r="L9" s="14">
        <v>7.4</v>
      </c>
      <c r="M9" s="124">
        <v>7.4</v>
      </c>
      <c r="N9" s="154">
        <v>6.8</v>
      </c>
      <c r="O9" s="143">
        <f t="shared" ref="O9:O17" si="4">AVERAGE(N9)</f>
        <v>6.8</v>
      </c>
      <c r="P9" s="148">
        <v>6.2</v>
      </c>
      <c r="Q9" s="77">
        <v>5.6</v>
      </c>
      <c r="R9" s="144">
        <f t="shared" ref="R9:R17" si="5">AVERAGE(P9:Q9)</f>
        <v>5.9</v>
      </c>
      <c r="S9" s="15">
        <v>5.5</v>
      </c>
      <c r="T9" s="20">
        <v>7.4</v>
      </c>
      <c r="U9" s="170">
        <f t="shared" ref="U9:U17" si="6">AVERAGE(S9:T9)</f>
        <v>6.45</v>
      </c>
      <c r="V9" s="126">
        <f t="shared" ref="V9:V17" si="7">AVERAGE(O9,R9,U9)</f>
        <v>6.3833333333333329</v>
      </c>
      <c r="W9" s="11"/>
      <c r="X9" s="2"/>
      <c r="Y9" s="21"/>
      <c r="Z9" s="17"/>
    </row>
    <row r="10" spans="1:26" x14ac:dyDescent="0.25">
      <c r="A10" s="34" t="s">
        <v>46</v>
      </c>
      <c r="B10" s="41" t="s">
        <v>44</v>
      </c>
      <c r="C10" s="72">
        <v>7.3</v>
      </c>
      <c r="D10" s="46">
        <v>8.6999999999999993</v>
      </c>
      <c r="E10" s="143">
        <f t="shared" si="0"/>
        <v>8</v>
      </c>
      <c r="F10" s="148">
        <v>6</v>
      </c>
      <c r="G10" s="117">
        <v>6.2</v>
      </c>
      <c r="H10" s="143">
        <f t="shared" si="1"/>
        <v>6.1</v>
      </c>
      <c r="I10" s="14">
        <v>8.6999999999999993</v>
      </c>
      <c r="J10" s="170">
        <f t="shared" si="2"/>
        <v>8.6999999999999993</v>
      </c>
      <c r="K10" s="124">
        <f t="shared" si="3"/>
        <v>7.5999999999999988</v>
      </c>
      <c r="L10" s="14">
        <v>6.6</v>
      </c>
      <c r="M10" s="124">
        <v>6.6</v>
      </c>
      <c r="N10" s="154">
        <v>7.9</v>
      </c>
      <c r="O10" s="143">
        <f t="shared" si="4"/>
        <v>7.9</v>
      </c>
      <c r="P10" s="148">
        <v>6.2</v>
      </c>
      <c r="Q10" s="78">
        <v>6</v>
      </c>
      <c r="R10" s="143">
        <f t="shared" si="5"/>
        <v>6.1</v>
      </c>
      <c r="S10" s="14">
        <v>7.4</v>
      </c>
      <c r="T10" s="20">
        <v>7.4</v>
      </c>
      <c r="U10" s="170">
        <f t="shared" si="6"/>
        <v>7.4</v>
      </c>
      <c r="V10" s="126">
        <f t="shared" si="7"/>
        <v>7.1333333333333329</v>
      </c>
      <c r="W10" s="11"/>
      <c r="X10" s="2"/>
      <c r="Y10" s="21"/>
      <c r="Z10" s="17"/>
    </row>
    <row r="11" spans="1:26" x14ac:dyDescent="0.25">
      <c r="A11" s="34" t="s">
        <v>47</v>
      </c>
      <c r="B11" s="41" t="s">
        <v>44</v>
      </c>
      <c r="C11" s="72">
        <v>6.7</v>
      </c>
      <c r="D11" s="46">
        <v>8.1999999999999993</v>
      </c>
      <c r="E11" s="143">
        <f t="shared" si="0"/>
        <v>7.4499999999999993</v>
      </c>
      <c r="F11" s="11">
        <v>5</v>
      </c>
      <c r="G11" s="117">
        <v>6.5</v>
      </c>
      <c r="H11" s="144">
        <f t="shared" si="1"/>
        <v>5.75</v>
      </c>
      <c r="I11" s="14">
        <v>10</v>
      </c>
      <c r="J11" s="170">
        <f t="shared" si="2"/>
        <v>10</v>
      </c>
      <c r="K11" s="124">
        <f t="shared" si="3"/>
        <v>7.7333333333333334</v>
      </c>
      <c r="L11" s="14">
        <v>7.1</v>
      </c>
      <c r="M11" s="124">
        <v>7.1</v>
      </c>
      <c r="N11" s="155">
        <v>5.6</v>
      </c>
      <c r="O11" s="144">
        <f t="shared" si="4"/>
        <v>5.6</v>
      </c>
      <c r="P11" s="148">
        <v>8</v>
      </c>
      <c r="Q11" s="78">
        <v>6.4</v>
      </c>
      <c r="R11" s="143">
        <f t="shared" si="5"/>
        <v>7.2</v>
      </c>
      <c r="S11" s="15">
        <v>3.3</v>
      </c>
      <c r="T11" s="20">
        <v>8.1999999999999993</v>
      </c>
      <c r="U11" s="164">
        <f t="shared" si="6"/>
        <v>5.75</v>
      </c>
      <c r="V11" s="126">
        <f t="shared" si="7"/>
        <v>6.1833333333333336</v>
      </c>
      <c r="W11" s="11"/>
      <c r="X11" s="2"/>
      <c r="Y11" s="21"/>
      <c r="Z11" s="17"/>
    </row>
    <row r="12" spans="1:26" x14ac:dyDescent="0.25">
      <c r="A12" s="34" t="s">
        <v>48</v>
      </c>
      <c r="B12" s="41" t="s">
        <v>44</v>
      </c>
      <c r="C12" s="72">
        <v>8.8000000000000007</v>
      </c>
      <c r="D12" s="46">
        <v>8.1999999999999993</v>
      </c>
      <c r="E12" s="143">
        <f t="shared" si="0"/>
        <v>8.5</v>
      </c>
      <c r="F12" s="148">
        <v>6.1</v>
      </c>
      <c r="G12" s="117">
        <v>6.5</v>
      </c>
      <c r="H12" s="143">
        <f t="shared" si="1"/>
        <v>6.3</v>
      </c>
      <c r="I12" s="14">
        <v>10</v>
      </c>
      <c r="J12" s="170">
        <f t="shared" si="2"/>
        <v>10</v>
      </c>
      <c r="K12" s="124">
        <f t="shared" si="3"/>
        <v>8.2666666666666675</v>
      </c>
      <c r="L12" s="14">
        <v>7.6</v>
      </c>
      <c r="M12" s="124">
        <v>7.6</v>
      </c>
      <c r="N12" s="154">
        <v>7.2</v>
      </c>
      <c r="O12" s="143">
        <f t="shared" si="4"/>
        <v>7.2</v>
      </c>
      <c r="P12" s="148">
        <v>9.3000000000000007</v>
      </c>
      <c r="Q12" s="78">
        <v>8.8000000000000007</v>
      </c>
      <c r="R12" s="143">
        <f t="shared" si="5"/>
        <v>9.0500000000000007</v>
      </c>
      <c r="S12" s="15">
        <v>5.6</v>
      </c>
      <c r="T12" s="20">
        <v>6.8</v>
      </c>
      <c r="U12" s="170">
        <f t="shared" si="6"/>
        <v>6.1999999999999993</v>
      </c>
      <c r="V12" s="126">
        <f t="shared" si="7"/>
        <v>7.4833333333333334</v>
      </c>
      <c r="W12" s="11"/>
      <c r="X12" s="2"/>
      <c r="Y12" s="21"/>
      <c r="Z12" s="17"/>
    </row>
    <row r="13" spans="1:26" x14ac:dyDescent="0.25">
      <c r="A13" s="34" t="s">
        <v>49</v>
      </c>
      <c r="B13" s="41" t="s">
        <v>44</v>
      </c>
      <c r="C13" s="72">
        <v>8.9</v>
      </c>
      <c r="D13" s="46">
        <v>8.6999999999999993</v>
      </c>
      <c r="E13" s="143">
        <f t="shared" si="0"/>
        <v>8.8000000000000007</v>
      </c>
      <c r="F13" s="11">
        <v>5.0999999999999996</v>
      </c>
      <c r="G13" s="117">
        <v>6.5</v>
      </c>
      <c r="H13" s="144">
        <f t="shared" si="1"/>
        <v>5.8</v>
      </c>
      <c r="I13" s="14">
        <v>9.4</v>
      </c>
      <c r="J13" s="170">
        <f t="shared" si="2"/>
        <v>9.4</v>
      </c>
      <c r="K13" s="124">
        <f t="shared" si="3"/>
        <v>8</v>
      </c>
      <c r="L13" s="14">
        <v>7.8</v>
      </c>
      <c r="M13" s="124">
        <v>7.8</v>
      </c>
      <c r="N13" s="155">
        <v>5.2</v>
      </c>
      <c r="O13" s="144">
        <f t="shared" si="4"/>
        <v>5.2</v>
      </c>
      <c r="P13" s="11">
        <v>4.5999999999999996</v>
      </c>
      <c r="Q13" s="78">
        <v>6.3</v>
      </c>
      <c r="R13" s="144">
        <f t="shared" si="5"/>
        <v>5.4499999999999993</v>
      </c>
      <c r="S13" s="14">
        <v>6</v>
      </c>
      <c r="T13" s="20">
        <v>7</v>
      </c>
      <c r="U13" s="170">
        <f t="shared" si="6"/>
        <v>6.5</v>
      </c>
      <c r="V13" s="188">
        <f t="shared" si="7"/>
        <v>5.7166666666666659</v>
      </c>
      <c r="W13" s="11"/>
      <c r="X13" s="2"/>
      <c r="Y13" s="21"/>
      <c r="Z13" s="18"/>
    </row>
    <row r="14" spans="1:26" x14ac:dyDescent="0.25">
      <c r="A14" s="35" t="s">
        <v>50</v>
      </c>
      <c r="B14" s="41" t="s">
        <v>44</v>
      </c>
      <c r="C14" s="72">
        <v>8.9</v>
      </c>
      <c r="D14" s="46">
        <v>7.6</v>
      </c>
      <c r="E14" s="143">
        <f t="shared" si="0"/>
        <v>8.25</v>
      </c>
      <c r="F14" s="148">
        <v>6.9</v>
      </c>
      <c r="G14" s="117">
        <v>7</v>
      </c>
      <c r="H14" s="143">
        <f t="shared" si="1"/>
        <v>6.95</v>
      </c>
      <c r="I14" s="14">
        <v>10</v>
      </c>
      <c r="J14" s="170">
        <f t="shared" si="2"/>
        <v>10</v>
      </c>
      <c r="K14" s="124">
        <f t="shared" si="3"/>
        <v>8.4</v>
      </c>
      <c r="L14" s="14">
        <v>8.6999999999999993</v>
      </c>
      <c r="M14" s="124">
        <v>8.6999999999999993</v>
      </c>
      <c r="N14" s="154">
        <v>7.4</v>
      </c>
      <c r="O14" s="143">
        <f t="shared" si="4"/>
        <v>7.4</v>
      </c>
      <c r="P14" s="162" t="s">
        <v>60</v>
      </c>
      <c r="Q14" s="123" t="s">
        <v>60</v>
      </c>
      <c r="R14" s="163" t="s">
        <v>60</v>
      </c>
      <c r="S14" s="14">
        <v>7.4</v>
      </c>
      <c r="T14" s="20">
        <v>6.2</v>
      </c>
      <c r="U14" s="170">
        <f t="shared" si="6"/>
        <v>6.8000000000000007</v>
      </c>
      <c r="V14" s="126">
        <f t="shared" si="7"/>
        <v>7.1000000000000005</v>
      </c>
      <c r="W14" s="11"/>
      <c r="X14" s="2"/>
      <c r="Y14" s="21"/>
      <c r="Z14" s="18"/>
    </row>
    <row r="15" spans="1:26" x14ac:dyDescent="0.25">
      <c r="A15" s="34" t="s">
        <v>51</v>
      </c>
      <c r="B15" s="41" t="s">
        <v>44</v>
      </c>
      <c r="C15" s="72">
        <v>7.7</v>
      </c>
      <c r="D15" s="46">
        <v>7.6</v>
      </c>
      <c r="E15" s="143">
        <f t="shared" si="0"/>
        <v>7.65</v>
      </c>
      <c r="F15" s="11">
        <v>5.3</v>
      </c>
      <c r="G15" s="159">
        <v>5.6</v>
      </c>
      <c r="H15" s="144">
        <f t="shared" si="1"/>
        <v>5.4499999999999993</v>
      </c>
      <c r="I15" s="14">
        <v>8.6</v>
      </c>
      <c r="J15" s="170">
        <f t="shared" si="2"/>
        <v>8.6</v>
      </c>
      <c r="K15" s="124">
        <f t="shared" si="3"/>
        <v>7.2333333333333334</v>
      </c>
      <c r="L15" s="14">
        <v>7</v>
      </c>
      <c r="M15" s="124">
        <v>7</v>
      </c>
      <c r="N15" s="154">
        <v>7.4</v>
      </c>
      <c r="O15" s="143">
        <f t="shared" si="4"/>
        <v>7.4</v>
      </c>
      <c r="P15" s="148">
        <v>7</v>
      </c>
      <c r="Q15" s="78">
        <v>6.6</v>
      </c>
      <c r="R15" s="143">
        <f t="shared" si="5"/>
        <v>6.8</v>
      </c>
      <c r="S15" s="14">
        <v>6.8</v>
      </c>
      <c r="T15" s="20">
        <v>7.1</v>
      </c>
      <c r="U15" s="170">
        <f t="shared" si="6"/>
        <v>6.9499999999999993</v>
      </c>
      <c r="V15" s="126">
        <f t="shared" si="7"/>
        <v>7.05</v>
      </c>
      <c r="W15" s="11"/>
      <c r="X15" s="2"/>
      <c r="Y15" s="21"/>
      <c r="Z15" s="17"/>
    </row>
    <row r="16" spans="1:26" x14ac:dyDescent="0.25">
      <c r="A16" s="34" t="s">
        <v>52</v>
      </c>
      <c r="B16" s="41" t="s">
        <v>44</v>
      </c>
      <c r="C16" s="72">
        <v>7.9</v>
      </c>
      <c r="D16" s="46">
        <v>7.6</v>
      </c>
      <c r="E16" s="143">
        <f t="shared" si="0"/>
        <v>7.75</v>
      </c>
      <c r="F16" s="11">
        <v>5</v>
      </c>
      <c r="G16" s="117">
        <v>6.9</v>
      </c>
      <c r="H16" s="144">
        <f t="shared" si="1"/>
        <v>5.95</v>
      </c>
      <c r="I16" s="14">
        <v>9.5</v>
      </c>
      <c r="J16" s="170">
        <f t="shared" si="2"/>
        <v>9.5</v>
      </c>
      <c r="K16" s="124">
        <f t="shared" si="3"/>
        <v>7.7333333333333334</v>
      </c>
      <c r="L16" s="14">
        <v>8.1999999999999993</v>
      </c>
      <c r="M16" s="124">
        <v>8.1999999999999993</v>
      </c>
      <c r="N16" s="154">
        <v>6</v>
      </c>
      <c r="O16" s="143">
        <f t="shared" si="4"/>
        <v>6</v>
      </c>
      <c r="P16" s="148">
        <v>8</v>
      </c>
      <c r="Q16" s="78">
        <v>6.4</v>
      </c>
      <c r="R16" s="143">
        <f t="shared" si="5"/>
        <v>7.2</v>
      </c>
      <c r="S16" s="14">
        <v>6.3</v>
      </c>
      <c r="T16" s="20">
        <v>7.7</v>
      </c>
      <c r="U16" s="170">
        <f t="shared" si="6"/>
        <v>7</v>
      </c>
      <c r="V16" s="126">
        <f t="shared" si="7"/>
        <v>6.7333333333333334</v>
      </c>
      <c r="W16" s="11"/>
      <c r="X16" s="2"/>
      <c r="Y16" s="21"/>
      <c r="Z16" s="17"/>
    </row>
    <row r="17" spans="1:26" ht="15.75" thickBot="1" x14ac:dyDescent="0.3">
      <c r="A17" s="36" t="s">
        <v>53</v>
      </c>
      <c r="B17" s="42" t="s">
        <v>44</v>
      </c>
      <c r="C17" s="93">
        <v>8.6999999999999993</v>
      </c>
      <c r="D17" s="46">
        <v>8.6999999999999993</v>
      </c>
      <c r="E17" s="145">
        <f t="shared" si="0"/>
        <v>8.6999999999999993</v>
      </c>
      <c r="F17" s="149">
        <v>6.5</v>
      </c>
      <c r="G17" s="117">
        <v>6.1</v>
      </c>
      <c r="H17" s="145">
        <f t="shared" si="1"/>
        <v>6.3</v>
      </c>
      <c r="I17" s="47">
        <v>8.9</v>
      </c>
      <c r="J17" s="165">
        <f t="shared" si="2"/>
        <v>8.9</v>
      </c>
      <c r="K17" s="184">
        <f t="shared" si="3"/>
        <v>7.9666666666666659</v>
      </c>
      <c r="L17" s="47">
        <v>6.7</v>
      </c>
      <c r="M17" s="125">
        <v>6.7</v>
      </c>
      <c r="N17" s="154">
        <v>8.5</v>
      </c>
      <c r="O17" s="145">
        <f t="shared" si="4"/>
        <v>8.5</v>
      </c>
      <c r="P17" s="149">
        <v>6.6</v>
      </c>
      <c r="Q17" s="78">
        <v>7.6</v>
      </c>
      <c r="R17" s="145">
        <f t="shared" si="5"/>
        <v>7.1</v>
      </c>
      <c r="S17" s="47">
        <v>8.9</v>
      </c>
      <c r="T17" s="20">
        <v>7.8</v>
      </c>
      <c r="U17" s="165">
        <f t="shared" si="6"/>
        <v>8.35</v>
      </c>
      <c r="V17" s="187">
        <f t="shared" si="7"/>
        <v>7.9833333333333334</v>
      </c>
      <c r="W17" s="50"/>
      <c r="X17" s="37"/>
      <c r="Y17" s="53"/>
      <c r="Z17" s="45"/>
    </row>
    <row r="18" spans="1:26" ht="15.75" thickBot="1" x14ac:dyDescent="0.3">
      <c r="A18" s="38" t="s">
        <v>54</v>
      </c>
      <c r="B18" s="38"/>
      <c r="C18" s="118">
        <f>AVERAGE(C8:C17)</f>
        <v>7.99</v>
      </c>
      <c r="D18" s="48">
        <f>AVERAGE(D8:D17)</f>
        <v>8.17</v>
      </c>
      <c r="E18" s="158"/>
      <c r="F18" s="51">
        <f>AVERAGE(F8:F17)</f>
        <v>5.8199999999999994</v>
      </c>
      <c r="G18" s="120">
        <f>AVERAGE(G8:G17)</f>
        <v>6.4399999999999995</v>
      </c>
      <c r="H18" s="158"/>
      <c r="I18" s="48">
        <v>9.25</v>
      </c>
      <c r="J18" s="160"/>
      <c r="K18" s="186"/>
      <c r="L18" s="48">
        <v>7.45</v>
      </c>
      <c r="M18" s="38"/>
      <c r="N18" s="156">
        <f>AVERAGE(N8:N17)</f>
        <v>6.87</v>
      </c>
      <c r="O18" s="158"/>
      <c r="P18" s="118">
        <f>AVERAGE(P8:P13,P15,P16,P17)</f>
        <v>7.0888888888888895</v>
      </c>
      <c r="Q18" s="120">
        <f>AVERAGE(Q8:Q13,Q15,Q16,Q17)</f>
        <v>6.677777777777778</v>
      </c>
      <c r="R18" s="158"/>
      <c r="S18" s="48">
        <f>AVERAGE(S8:S17)</f>
        <v>6.26</v>
      </c>
      <c r="T18" s="48">
        <f>AVERAGE(T8:T17)</f>
        <v>7.3400000000000007</v>
      </c>
      <c r="U18" s="158"/>
      <c r="V18" s="186"/>
      <c r="W18" s="51"/>
      <c r="X18" s="39"/>
      <c r="Y18" s="54"/>
      <c r="Z18" s="38"/>
    </row>
  </sheetData>
  <mergeCells count="6">
    <mergeCell ref="A3:Z3"/>
    <mergeCell ref="A4:Z4"/>
    <mergeCell ref="C7:D7"/>
    <mergeCell ref="F7:G7"/>
    <mergeCell ref="P7:Q7"/>
    <mergeCell ref="S7:T7"/>
  </mergeCells>
  <pageMargins left="0.7" right="0.7" top="0.75" bottom="0.75" header="0.3" footer="0.3"/>
  <pageSetup scale="65" orientation="landscape" r:id="rId1"/>
  <ignoredErrors>
    <ignoredError sqref="C18:D18 F18:G18 N18 P18:Q18 S18:T18 E8:E17 H8:H17 J8:J17 O8:O17 R8:R13 R15:R17 U8:U17 K8:K17 V8:V17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EJECUTIVOS</vt:lpstr>
      <vt:lpstr>IM</vt:lpstr>
      <vt:lpstr>AB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12129056-1</dc:creator>
  <cp:lastModifiedBy>17353168-0</cp:lastModifiedBy>
  <cp:lastPrinted>2022-05-15T13:31:57Z</cp:lastPrinted>
  <dcterms:created xsi:type="dcterms:W3CDTF">2022-04-20T16:22:04Z</dcterms:created>
  <dcterms:modified xsi:type="dcterms:W3CDTF">2022-05-16T16:25:07Z</dcterms:modified>
</cp:coreProperties>
</file>