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juancuranicolas/Desktop/Jefe de curso Brigadieres/"/>
    </mc:Choice>
  </mc:AlternateContent>
  <xr:revisionPtr revIDLastSave="0" documentId="13_ncr:1_{C89E9E0D-D6D6-C046-9936-23948271E3DE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ANCLA" sheetId="1" r:id="rId1"/>
    <sheet name="LIMA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6" i="1" l="1"/>
  <c r="F86" i="1"/>
  <c r="D87" i="1"/>
  <c r="F87" i="1"/>
  <c r="E86" i="1"/>
  <c r="G87" i="1"/>
  <c r="G86" i="1"/>
  <c r="G85" i="1"/>
  <c r="F85" i="1"/>
  <c r="E85" i="1"/>
  <c r="D85" i="1"/>
  <c r="M64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</calcChain>
</file>

<file path=xl/sharedStrings.xml><?xml version="1.0" encoding="utf-8"?>
<sst xmlns="http://schemas.openxmlformats.org/spreadsheetml/2006/main" count="240" uniqueCount="118">
  <si>
    <t>N/L</t>
  </si>
  <si>
    <t>NOMBRE</t>
  </si>
  <si>
    <t>N.P.I</t>
  </si>
  <si>
    <t>ESTADO</t>
  </si>
  <si>
    <t>RECOGIDA</t>
  </si>
  <si>
    <t xml:space="preserve">ANTONIA ACUÑA </t>
  </si>
  <si>
    <t>BENJAMÍN ARAVENA</t>
  </si>
  <si>
    <t>ABORDO</t>
  </si>
  <si>
    <t>S/O</t>
  </si>
  <si>
    <t>CAMILO ARDILES</t>
  </si>
  <si>
    <t>TOMÁS BEUVALLET</t>
  </si>
  <si>
    <t>JOAQUÍN CALDERÓN</t>
  </si>
  <si>
    <t xml:space="preserve">ESTEBAN CARNE </t>
  </si>
  <si>
    <t>FRANCO</t>
  </si>
  <si>
    <t>JUAN PABLO CHÁVEZ</t>
  </si>
  <si>
    <t>KONSTANZA DÍAZ</t>
  </si>
  <si>
    <t xml:space="preserve">NICOLÁS GONZÁLEZ </t>
  </si>
  <si>
    <t>RODOLFO LIRA</t>
  </si>
  <si>
    <t>GASPAR MELÉNDEZ</t>
  </si>
  <si>
    <t xml:space="preserve">SOFÍA MEZA </t>
  </si>
  <si>
    <t>EDUARDO MONSÁLVEZ</t>
  </si>
  <si>
    <t>CLEMENTE MUIRHEAD</t>
  </si>
  <si>
    <t xml:space="preserve">CATALINA MUÑOZ </t>
  </si>
  <si>
    <t>CLAUDIO NARANJO</t>
  </si>
  <si>
    <t>TOMÁS OPAZO</t>
  </si>
  <si>
    <t>MANUEL PINCHEIRA</t>
  </si>
  <si>
    <t>SALVADOR PIZARRO</t>
  </si>
  <si>
    <t>JOAQUÍN PORTALUPPI</t>
  </si>
  <si>
    <t>EDUARDO VEGA</t>
  </si>
  <si>
    <t xml:space="preserve">JAIME ACUÑA </t>
  </si>
  <si>
    <t>SEBASTIÁN AZAS</t>
  </si>
  <si>
    <t>ENRRIQUE BARRIOS</t>
  </si>
  <si>
    <t>EDUARDO BECERRA</t>
  </si>
  <si>
    <t>GABRIELA CARRASCO</t>
  </si>
  <si>
    <t>JOSÉ CÓRDOVA</t>
  </si>
  <si>
    <t xml:space="preserve">MEYLHIN CAMPOS </t>
  </si>
  <si>
    <t>GABRIEL FUENTES</t>
  </si>
  <si>
    <t>MARTÍN GONZÁLEZ</t>
  </si>
  <si>
    <t>GABRIELA GONZÁLEZ</t>
  </si>
  <si>
    <t>JOAQUÍN GUTIÉRREZ</t>
  </si>
  <si>
    <t>MARÍA IZQUIERDO</t>
  </si>
  <si>
    <t>NICOLÁS MALDONADO</t>
  </si>
  <si>
    <t>JOSE MUÑOZ</t>
  </si>
  <si>
    <t>SEBASTIÁN OLIVA</t>
  </si>
  <si>
    <t xml:space="preserve">RENATO PEÑARANDA </t>
  </si>
  <si>
    <t>IGNACIO ROZAS</t>
  </si>
  <si>
    <t>JOAQUÍN SAMORA</t>
  </si>
  <si>
    <t>CÉSAR TUKI</t>
  </si>
  <si>
    <t xml:space="preserve">GABRIEL VARGAS </t>
  </si>
  <si>
    <t>TOMÁS VEGA</t>
  </si>
  <si>
    <t>VICENTE VILLEGAS</t>
  </si>
  <si>
    <t xml:space="preserve">DIEGO CÉSPEDES </t>
  </si>
  <si>
    <t>RAIMUNDO CHIMINELLI</t>
  </si>
  <si>
    <t>MARTÍN CASTILLO</t>
  </si>
  <si>
    <t>EDUARDO DOMÍNGUEZ</t>
  </si>
  <si>
    <t>ANDRÉS GONZÁLEZ</t>
  </si>
  <si>
    <t xml:space="preserve">JOAQUÍN GALLEGUILLOS </t>
  </si>
  <si>
    <t>BENJAMÍN GUERRERO</t>
  </si>
  <si>
    <t>CRISTÓBAL HERNÁNDEZ</t>
  </si>
  <si>
    <t>JAMYLA JIMÉNEZ</t>
  </si>
  <si>
    <t>NICOLÁS MEDINA</t>
  </si>
  <si>
    <t>VICENTE MUÑOZ</t>
  </si>
  <si>
    <t>ALYSON NAVARRO</t>
  </si>
  <si>
    <t>CHRISTIAN OJEDA</t>
  </si>
  <si>
    <t>JOAQUÍN OYANEDEL</t>
  </si>
  <si>
    <t>ÁLVARO PÉREZ</t>
  </si>
  <si>
    <t>DIEGO SALAZAR</t>
  </si>
  <si>
    <t xml:space="preserve">CLEMENTE SCHWARZENBERG </t>
  </si>
  <si>
    <t xml:space="preserve">HÍDENOBU TSUKAME </t>
  </si>
  <si>
    <t>LEONOR VERA</t>
  </si>
  <si>
    <t>CLEMENTE YÁÑEZ</t>
  </si>
  <si>
    <t>DIVISÓN</t>
  </si>
  <si>
    <t>N.I.E.</t>
  </si>
  <si>
    <t>OBSERVSCIONES</t>
  </si>
  <si>
    <t xml:space="preserve">ANTONIA ÁLVAREZ </t>
  </si>
  <si>
    <t>406623-7</t>
  </si>
  <si>
    <t xml:space="preserve">BENJAMÍN GARCÍA </t>
  </si>
  <si>
    <t>409223-5</t>
  </si>
  <si>
    <t xml:space="preserve">DIEGO GONZÁLEZ </t>
  </si>
  <si>
    <t>407323-6</t>
  </si>
  <si>
    <t xml:space="preserve">VICENTE LARA </t>
  </si>
  <si>
    <t>412323-5</t>
  </si>
  <si>
    <t>SEBASTIÁN LEAL</t>
  </si>
  <si>
    <t>406423-3</t>
  </si>
  <si>
    <t>JOAQUÍN PALMA</t>
  </si>
  <si>
    <t>408023-5</t>
  </si>
  <si>
    <t>BENJAMÍN RAMÍREZ</t>
  </si>
  <si>
    <t>413123-6</t>
  </si>
  <si>
    <t>JUAN PABLO RUIZ</t>
  </si>
  <si>
    <t>403123-9</t>
  </si>
  <si>
    <t>ÍTALO RUIZ</t>
  </si>
  <si>
    <t>408523-6</t>
  </si>
  <si>
    <t>IGNACIO SANCHEZ</t>
  </si>
  <si>
    <t>405923-8</t>
  </si>
  <si>
    <t>ANTONIA ULLOA</t>
  </si>
  <si>
    <t>413423-3</t>
  </si>
  <si>
    <t xml:space="preserve">GUILLERMO VILLABLANCA </t>
  </si>
  <si>
    <t>MATEO CUSICANQUI</t>
  </si>
  <si>
    <t>CURSO</t>
  </si>
  <si>
    <t>ANCLA</t>
  </si>
  <si>
    <t>BOTE</t>
  </si>
  <si>
    <t>CEPO</t>
  </si>
  <si>
    <t>LIMA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</si>
  <si>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</si>
  <si>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</si>
  <si>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</si>
  <si>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</si>
  <si>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</si>
  <si>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</si>
  <si>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</si>
  <si>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</si>
  <si>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</si>
  <si>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FINAL</t>
  </si>
  <si>
    <t>REPITE EL VIERNES</t>
  </si>
  <si>
    <t>OBSERVACIONES</t>
  </si>
  <si>
    <t>FALTA NOTA RADAR</t>
  </si>
  <si>
    <t>Columna1</t>
  </si>
  <si>
    <t>FALTA NOTA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</si>
</sst>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10">
    <font>
      <sz val="10"/>
      <color rgb="FF000000"/>
      <name val="Arial"/>
      <scheme val="minor"/>
    </font>
    <font>
      <sz val="10"/>
      <color rgb="FFFFFFFF"/>
      <name val="Roboto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rgb="FF000000"/>
      <name val="Inter"/>
    </font>
    <font>
      <sz val="10"/>
      <color rgb="FF000000"/>
      <name val="Roboto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Open Sans"/>
    </font>
    <font>
      <u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56854"/>
        <bgColor rgb="FF356854"/>
      </patternFill>
    </fill>
    <fill>
      <patternFill patternType="solid">
        <fgColor rgb="FFFFFFFF"/>
        <bgColor rgb="FFFFFFFF"/>
      </patternFill>
    </fill>
    <fill>
      <patternFill patternType="solid">
        <fgColor rgb="FFF5F5F3"/>
        <bgColor rgb="FFF5F5F3"/>
      </patternFill>
    </fill>
    <fill>
      <patternFill patternType="solid">
        <fgColor rgb="FFF6F8F9"/>
        <bgColor rgb="FFF6F8F9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284E3F"/>
      </left>
      <right style="thin">
        <color rgb="FF356854"/>
      </right>
      <top style="thin">
        <color rgb="FF284E3F"/>
      </top>
      <bottom/>
      <diagonal/>
    </border>
    <border>
      <left style="thin">
        <color rgb="FF356854"/>
      </left>
      <right style="thin">
        <color rgb="FF356854"/>
      </right>
      <top style="thin">
        <color rgb="FF284E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/>
    <xf numFmtId="0" fontId="7" fillId="3" borderId="1" xfId="0" applyFont="1" applyFill="1" applyBorder="1"/>
    <xf numFmtId="49" fontId="3" fillId="3" borderId="1" xfId="0" applyNumberFormat="1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9"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0.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indent="0" justifyLastLine="0" shrinkToFit="0" readingOrder="0"/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9">
    <tableStyle name="ANCLA-style" pivot="0" count="3" xr9:uid="{00000000-0011-0000-FFFF-FFFF00000000}">
      <tableStyleElement type="headerRow" dxfId="48"/>
      <tableStyleElement type="firstRowStripe" dxfId="47"/>
      <tableStyleElement type="secondRowStripe" dxfId="46"/>
    </tableStyle>
    <tableStyle name="BOTE-style" pivot="0" count="3" xr9:uid="{00000000-0011-0000-FFFF-FFFF01000000}">
      <tableStyleElement type="headerRow" dxfId="45"/>
      <tableStyleElement type="firstRowStripe" dxfId="44"/>
      <tableStyleElement type="secondRowStripe" dxfId="43"/>
    </tableStyle>
    <tableStyle name="CEPO-style" pivot="0" count="3" xr9:uid="{00000000-0011-0000-FFFF-FFFF02000000}">
      <tableStyleElement type="headerRow" dxfId="42"/>
      <tableStyleElement type="firstRowStripe" dxfId="41"/>
      <tableStyleElement type="secondRowStripe" dxfId="40"/>
    </tableStyle>
    <tableStyle name="LIMA-style" pivot="0" count="3" xr9:uid="{00000000-0011-0000-FFFF-FFFF03000000}">
      <tableStyleElement type="headerRow" dxfId="39"/>
      <tableStyleElement type="firstRowStripe" dxfId="38"/>
      <tableStyleElement type="secondRowStripe" dxfId="37"/>
    </tableStyle>
    <tableStyle name="LIMA-style 2" pivot="0" count="2" xr9:uid="{00000000-0011-0000-FFFF-FFFF04000000}">
      <tableStyleElement type="firstRowStripe" dxfId="36"/>
      <tableStyleElement type="secondRowStripe" dxfId="35"/>
    </tableStyle>
    <tableStyle name="INDIA-style" pivot="0" count="3" xr9:uid="{00000000-0011-0000-FFFF-FFFF05000000}">
      <tableStyleElement type="headerRow" dxfId="34"/>
      <tableStyleElement type="firstRowStripe" dxfId="33"/>
      <tableStyleElement type="secondRowStripe" dxfId="32"/>
    </tableStyle>
    <tableStyle name="INDIA-style 2" pivot="0" count="2" xr9:uid="{00000000-0011-0000-FFFF-FFFF06000000}">
      <tableStyleElement type="firstRowStripe" dxfId="31"/>
      <tableStyleElement type="secondRowStripe" dxfId="30"/>
    </tableStyle>
    <tableStyle name="JULIET-style" pivot="0" count="3" xr9:uid="{00000000-0011-0000-FFFF-FFFF07000000}">
      <tableStyleElement type="headerRow" dxfId="29"/>
      <tableStyleElement type="firstRowStripe" dxfId="28"/>
      <tableStyleElement type="secondRowStripe" dxfId="27"/>
    </tableStyle>
    <tableStyle name="JULIET-style 2" pivot="0" count="2" xr9:uid="{00000000-0011-0000-FFFF-FFFF08000000}">
      <tableStyleElement type="firstRowStripe" dxfId="26"/>
      <tableStyleElement type="secondRow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O81" headerRowDxfId="24" dataDxfId="23" totalsRowDxfId="22">
  <autoFilter ref="A1:O81" xr:uid="{00000000-000C-0000-FFFF-FFFF00000000}"/>
  <tableColumns count="15">
    <tableColumn id="1" xr3:uid="{00000000-0010-0000-0000-000001000000}" name="N/L" dataDxfId="21"/>
    <tableColumn id="2" xr3:uid="{00000000-0010-0000-0000-000002000000}" name="NOMBRE" dataDxfId="20"/>
    <tableColumn id="3" xr3:uid="{00000000-0010-0000-0000-000003000000}" name="CURSO" dataDxfId="19"/>
    <tableColumn id="4" xr3:uid="{00000000-0010-0000-0000-000004000000}" name="1" dataDxfId="18"/>
    <tableColumn id="5" xr3:uid="{00000000-0010-0000-0000-000005000000}" name="2" dataDxfId="17"/>
    <tableColumn id="6" xr3:uid="{00000000-0010-0000-0000-000006000000}" name="3" dataDxfId="16"/>
    <tableColumn id="7" xr3:uid="{00000000-0010-0000-0000-000007000000}" name="4" dataDxfId="15"/>
    <tableColumn id="8" xr3:uid="{00000000-0010-0000-0000-000008000000}" name="5" dataDxfId="14"/>
    <tableColumn id="9" xr3:uid="{481AA5EB-4813-1B41-BBC2-B82799B11315}" name="6" dataDxfId="13" totalsRowDxfId="12"/>
    <tableColumn id="10" xr3:uid="{BE6CB63D-0F40-174C-9631-4D6A2DF926EB}" name="7" dataDxfId="11" totalsRowDxfId="10"/>
    <tableColumn id="11" xr3:uid="{C1ECAED5-EBF7-2C49-BF35-DDD641377E1D}" name="8" dataDxfId="9" totalsRowDxfId="8"/>
    <tableColumn id="12" xr3:uid="{B05B6C4E-6FAE-9A4A-AB42-C08F690A595B}" name="9" dataDxfId="7" totalsRowDxfId="6"/>
    <tableColumn id="13" xr3:uid="{617C1DC2-0618-384C-9531-9BE64D23D9CA}" name="FINAL" dataDxfId="5" totalsRowDxfId="4">
      <calculatedColumnFormula>AVERAGE(Table_1[[#This Row],[1]:[9]])</calculatedColumnFormula>
    </tableColumn>
    <tableColumn id="14" xr3:uid="{310390D3-E16B-464C-8FD4-9106AB977C04}" name="OBSERVACIONES" dataDxfId="3" totalsRowDxfId="2"/>
    <tableColumn id="15" xr3:uid="{F991F613-D96B-FC40-A940-87A94A810215}" name="Columna1" dataDxfId="1" totalsRowDxfId="0"/>
  </tableColumns>
  <tableStyleInfo name="ANCLA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1:H12">
  <tableColumns count="8">
    <tableColumn id="1" xr3:uid="{00000000-0010-0000-0300-000001000000}" name="N/L"/>
    <tableColumn id="2" xr3:uid="{00000000-0010-0000-0300-000002000000}" name="NOMBRE"/>
    <tableColumn id="3" xr3:uid="{00000000-0010-0000-0300-000003000000}" name="DIVISÓN"/>
    <tableColumn id="4" xr3:uid="{00000000-0010-0000-0300-000004000000}" name="N.P.I"/>
    <tableColumn id="5" xr3:uid="{00000000-0010-0000-0300-000005000000}" name="N.I.E."/>
    <tableColumn id="6" xr3:uid="{00000000-0010-0000-0300-000006000000}" name="ESTADO"/>
    <tableColumn id="7" xr3:uid="{00000000-0010-0000-0300-000007000000}" name="OBSERVSCIONES"/>
    <tableColumn id="8" xr3:uid="{00000000-0010-0000-0300-000008000000}" name="RECOGIDA"/>
  </tableColumns>
  <tableStyleInfo name="LIMA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J2:K12" headerRowCount="0">
  <tableColumns count="2">
    <tableColumn id="1" xr3:uid="{00000000-0010-0000-0400-000001000000}" name="Column1"/>
    <tableColumn id="2" xr3:uid="{00000000-0010-0000-0400-000002000000}" name="Column2"/>
  </tableColumns>
  <tableStyleInfo name="LIMA-style 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O87"/>
  <sheetViews>
    <sheetView tabSelected="1" workbookViewId="0">
      <pane ySplit="1" topLeftCell="A2" activePane="bottomLeft" state="frozen"/>
      <selection pane="bottomLeft" activeCell="G73" sqref="G73"/>
    </sheetView>
  </sheetViews>
  <sheetFormatPr baseColWidth="10" defaultColWidth="14.5" defaultRowHeight="13"/>
  <cols>
    <col min="1" max="1" width="4.83203125" style="9" customWidth="1"/>
    <col min="2" max="2" width="27.33203125" style="9" bestFit="1" customWidth="1"/>
    <col min="3" max="3" width="7.1640625" style="9" bestFit="1" customWidth="1"/>
    <col min="4" max="12" width="5.33203125" style="31" customWidth="1"/>
    <col min="13" max="13" width="7.5" style="31" customWidth="1"/>
    <col min="14" max="14" width="19.33203125" style="9" customWidth="1"/>
    <col min="15" max="15" width="30.33203125" style="9" customWidth="1"/>
    <col min="16" max="16384" width="14.5" style="9"/>
  </cols>
  <sheetData>
    <row r="1" spans="1:15" ht="14">
      <c r="A1" s="21" t="s">
        <v>0</v>
      </c>
      <c r="B1" s="21" t="s">
        <v>1</v>
      </c>
      <c r="C1" s="21" t="s">
        <v>98</v>
      </c>
      <c r="D1" s="25" t="s">
        <v>103</v>
      </c>
      <c r="E1" s="25" t="s">
        <v>104</v>
      </c>
      <c r="F1" s="25" t="s">
        <v>105</v>
      </c>
      <c r="G1" s="26" t="s">
        <v>106</v>
      </c>
      <c r="H1" s="26" t="s">
        <v>107</v>
      </c>
      <c r="I1" s="26" t="s">
        <v>108</v>
      </c>
      <c r="J1" s="26" t="s">
        <v>109</v>
      </c>
      <c r="K1" s="26" t="s">
        <v>110</v>
      </c>
      <c r="L1" s="26" t="s">
        <v>111</v>
      </c>
      <c r="M1" s="26" t="s">
        <v>112</v>
      </c>
      <c r="N1" s="5" t="s">
        <v>114</v>
      </c>
      <c r="O1" s="5" t="s">
        <v>116</v>
      </c>
    </row>
    <row r="2" spans="1:15">
      <c r="A2" s="22">
        <v>1</v>
      </c>
      <c r="B2" s="23" t="s">
        <v>5</v>
      </c>
      <c r="C2" s="23" t="s">
        <v>99</v>
      </c>
      <c r="D2" s="27">
        <v>8.3000000000000007</v>
      </c>
      <c r="E2" s="28">
        <v>10</v>
      </c>
      <c r="F2" s="28"/>
      <c r="G2" s="28">
        <v>7.3</v>
      </c>
      <c r="H2" s="28">
        <v>7.8</v>
      </c>
      <c r="I2" s="28">
        <v>8</v>
      </c>
      <c r="J2" s="28"/>
      <c r="K2" s="28"/>
      <c r="L2" s="28"/>
      <c r="M2" s="28">
        <f>AVERAGE(Table_1[[#This Row],[1]:[9]])</f>
        <v>8.2799999999999994</v>
      </c>
      <c r="N2" s="31"/>
      <c r="O2" s="31"/>
    </row>
    <row r="3" spans="1:15">
      <c r="A3" s="22">
        <v>2</v>
      </c>
      <c r="B3" s="24" t="s">
        <v>6</v>
      </c>
      <c r="C3" s="24" t="s">
        <v>99</v>
      </c>
      <c r="D3" s="29">
        <v>6</v>
      </c>
      <c r="E3" s="28">
        <v>10</v>
      </c>
      <c r="F3" s="28">
        <v>5.6</v>
      </c>
      <c r="G3" s="28">
        <v>8.3000000000000007</v>
      </c>
      <c r="H3" s="28">
        <v>8.3000000000000007</v>
      </c>
      <c r="I3" s="28"/>
      <c r="J3" s="28"/>
      <c r="K3" s="28"/>
      <c r="L3" s="28"/>
      <c r="M3" s="28">
        <f>AVERAGE(Table_1[[#This Row],[1]:[9]])</f>
        <v>7.6400000000000006</v>
      </c>
      <c r="N3" s="31"/>
      <c r="O3" s="31"/>
    </row>
    <row r="4" spans="1:15">
      <c r="A4" s="22">
        <v>3</v>
      </c>
      <c r="B4" s="22" t="s">
        <v>9</v>
      </c>
      <c r="C4" s="22" t="s">
        <v>99</v>
      </c>
      <c r="D4" s="27">
        <v>9.1</v>
      </c>
      <c r="E4" s="28">
        <v>9.1</v>
      </c>
      <c r="F4" s="28">
        <v>10</v>
      </c>
      <c r="G4" s="28">
        <v>8</v>
      </c>
      <c r="H4" s="28">
        <v>10</v>
      </c>
      <c r="I4" s="28"/>
      <c r="J4" s="28"/>
      <c r="K4" s="28"/>
      <c r="L4" s="28"/>
      <c r="M4" s="28">
        <f>AVERAGE(Table_1[[#This Row],[1]:[9]])</f>
        <v>9.24</v>
      </c>
      <c r="N4" s="31"/>
      <c r="O4" s="31"/>
    </row>
    <row r="5" spans="1:15">
      <c r="A5" s="22">
        <v>4</v>
      </c>
      <c r="B5" s="24" t="s">
        <v>10</v>
      </c>
      <c r="C5" s="24" t="s">
        <v>99</v>
      </c>
      <c r="D5" s="27">
        <v>10</v>
      </c>
      <c r="E5" s="28">
        <v>10</v>
      </c>
      <c r="F5" s="28">
        <v>10</v>
      </c>
      <c r="G5" s="28">
        <v>10</v>
      </c>
      <c r="H5" s="28">
        <v>8</v>
      </c>
      <c r="I5" s="28"/>
      <c r="J5" s="28"/>
      <c r="K5" s="28"/>
      <c r="L5" s="28"/>
      <c r="M5" s="28">
        <f>AVERAGE(Table_1[[#This Row],[1]:[9]])</f>
        <v>9.6</v>
      </c>
      <c r="N5" s="31"/>
      <c r="O5" s="31"/>
    </row>
    <row r="6" spans="1:15">
      <c r="A6" s="22">
        <v>5</v>
      </c>
      <c r="B6" s="22" t="s">
        <v>11</v>
      </c>
      <c r="C6" s="22" t="s">
        <v>99</v>
      </c>
      <c r="D6" s="27">
        <v>6.7</v>
      </c>
      <c r="E6" s="28">
        <v>7</v>
      </c>
      <c r="F6" s="28">
        <v>7</v>
      </c>
      <c r="G6" s="28">
        <v>6.7</v>
      </c>
      <c r="H6" s="28">
        <v>6</v>
      </c>
      <c r="I6" s="28">
        <v>8.3000000000000007</v>
      </c>
      <c r="J6" s="28"/>
      <c r="K6" s="28"/>
      <c r="L6" s="28"/>
      <c r="M6" s="28">
        <f>AVERAGE(Table_1[[#This Row],[1]:[9]])</f>
        <v>6.95</v>
      </c>
      <c r="N6" s="31"/>
      <c r="O6" s="31"/>
    </row>
    <row r="7" spans="1:15">
      <c r="A7" s="22">
        <v>6</v>
      </c>
      <c r="B7" s="24" t="s">
        <v>12</v>
      </c>
      <c r="C7" s="24" t="s">
        <v>99</v>
      </c>
      <c r="D7" s="29">
        <v>8.9</v>
      </c>
      <c r="E7" s="28">
        <v>8</v>
      </c>
      <c r="F7" s="28">
        <v>6.7</v>
      </c>
      <c r="G7" s="28">
        <v>6.7</v>
      </c>
      <c r="H7" s="28"/>
      <c r="I7" s="28"/>
      <c r="J7" s="28"/>
      <c r="K7" s="28"/>
      <c r="L7" s="28"/>
      <c r="M7" s="28">
        <f>AVERAGE(Table_1[[#This Row],[1]:[9]])</f>
        <v>7.5749999999999993</v>
      </c>
      <c r="N7" s="31" t="s">
        <v>117</v>
      </c>
      <c r="O7" s="31"/>
    </row>
    <row r="8" spans="1:15">
      <c r="A8" s="22">
        <v>7</v>
      </c>
      <c r="B8" s="22" t="s">
        <v>14</v>
      </c>
      <c r="C8" s="22" t="s">
        <v>99</v>
      </c>
      <c r="D8" s="27">
        <v>8</v>
      </c>
      <c r="E8" s="28">
        <v>8.9</v>
      </c>
      <c r="F8" s="28"/>
      <c r="G8" s="28">
        <v>10</v>
      </c>
      <c r="H8" s="28">
        <v>8.3000000000000007</v>
      </c>
      <c r="I8" s="28">
        <v>8.3000000000000007</v>
      </c>
      <c r="J8" s="28"/>
      <c r="K8" s="28"/>
      <c r="L8" s="28"/>
      <c r="M8" s="28">
        <f>AVERAGE(Table_1[[#This Row],[1]:[9]])</f>
        <v>8.6999999999999993</v>
      </c>
      <c r="N8" s="31"/>
      <c r="O8" s="31"/>
    </row>
    <row r="9" spans="1:15">
      <c r="A9" s="22">
        <v>8</v>
      </c>
      <c r="B9" s="24" t="s">
        <v>15</v>
      </c>
      <c r="C9" s="24" t="s">
        <v>99</v>
      </c>
      <c r="D9" s="29">
        <v>8.3000000000000007</v>
      </c>
      <c r="E9" s="28">
        <v>5.6</v>
      </c>
      <c r="F9" s="28">
        <v>10</v>
      </c>
      <c r="G9" s="28">
        <v>8.3000000000000007</v>
      </c>
      <c r="H9" s="28">
        <v>8.3000000000000007</v>
      </c>
      <c r="I9" s="28"/>
      <c r="J9" s="28"/>
      <c r="K9" s="28"/>
      <c r="L9" s="28"/>
      <c r="M9" s="28">
        <f>AVERAGE(Table_1[[#This Row],[1]:[9]])</f>
        <v>8.1</v>
      </c>
      <c r="N9" s="31"/>
      <c r="O9" s="31"/>
    </row>
    <row r="10" spans="1:15">
      <c r="A10" s="22">
        <v>9</v>
      </c>
      <c r="B10" s="23" t="s">
        <v>16</v>
      </c>
      <c r="C10" s="23" t="s">
        <v>99</v>
      </c>
      <c r="D10" s="27">
        <v>7.5</v>
      </c>
      <c r="E10" s="28">
        <v>8</v>
      </c>
      <c r="F10" s="28">
        <v>8.1999999999999993</v>
      </c>
      <c r="G10" s="28">
        <v>8.1999999999999993</v>
      </c>
      <c r="H10" s="28">
        <v>8.4</v>
      </c>
      <c r="I10" s="28">
        <v>8</v>
      </c>
      <c r="J10" s="28"/>
      <c r="K10" s="28"/>
      <c r="L10" s="28"/>
      <c r="M10" s="28">
        <f>AVERAGE(Table_1[[#This Row],[1]:[9]])</f>
        <v>8.0499999999999989</v>
      </c>
      <c r="N10" s="31"/>
      <c r="O10" s="31"/>
    </row>
    <row r="11" spans="1:15">
      <c r="A11" s="22">
        <v>10</v>
      </c>
      <c r="B11" s="24" t="s">
        <v>17</v>
      </c>
      <c r="C11" s="24" t="s">
        <v>99</v>
      </c>
      <c r="D11" s="29">
        <v>10</v>
      </c>
      <c r="E11" s="28">
        <v>8.3000000000000007</v>
      </c>
      <c r="F11" s="28">
        <v>8.3000000000000007</v>
      </c>
      <c r="G11" s="28">
        <v>8.9</v>
      </c>
      <c r="H11" s="28">
        <v>8.4</v>
      </c>
      <c r="I11" s="28"/>
      <c r="J11" s="28"/>
      <c r="K11" s="28"/>
      <c r="L11" s="28"/>
      <c r="M11" s="28">
        <f>AVERAGE(Table_1[[#This Row],[1]:[9]])</f>
        <v>8.7799999999999994</v>
      </c>
      <c r="N11" s="31"/>
      <c r="O11" s="31"/>
    </row>
    <row r="12" spans="1:15">
      <c r="A12" s="22">
        <v>11</v>
      </c>
      <c r="B12" s="22" t="s">
        <v>18</v>
      </c>
      <c r="C12" s="22" t="s">
        <v>99</v>
      </c>
      <c r="D12" s="27">
        <v>8.9</v>
      </c>
      <c r="E12" s="28">
        <v>10</v>
      </c>
      <c r="F12" s="28">
        <v>10</v>
      </c>
      <c r="G12" s="30">
        <v>8</v>
      </c>
      <c r="H12" s="30">
        <v>10</v>
      </c>
      <c r="I12" s="28"/>
      <c r="J12" s="28"/>
      <c r="K12" s="28"/>
      <c r="L12" s="28"/>
      <c r="M12" s="28">
        <f>AVERAGE(Table_1[[#This Row],[1]:[9]])</f>
        <v>9.379999999999999</v>
      </c>
      <c r="N12" s="31"/>
      <c r="O12" s="31"/>
    </row>
    <row r="13" spans="1:15">
      <c r="A13" s="22">
        <v>12</v>
      </c>
      <c r="B13" s="24" t="s">
        <v>19</v>
      </c>
      <c r="C13" s="24" t="s">
        <v>99</v>
      </c>
      <c r="D13" s="29">
        <v>8</v>
      </c>
      <c r="E13" s="28">
        <v>10</v>
      </c>
      <c r="F13" s="28"/>
      <c r="G13" s="28">
        <v>8.1999999999999993</v>
      </c>
      <c r="H13" s="28">
        <v>8.1999999999999993</v>
      </c>
      <c r="I13" s="28">
        <v>7.8</v>
      </c>
      <c r="J13" s="28"/>
      <c r="K13" s="28"/>
      <c r="L13" s="28"/>
      <c r="M13" s="28">
        <f>AVERAGE(Table_1[[#This Row],[1]:[9]])</f>
        <v>8.44</v>
      </c>
      <c r="N13" s="31"/>
      <c r="O13" s="31"/>
    </row>
    <row r="14" spans="1:15">
      <c r="A14" s="22">
        <v>13</v>
      </c>
      <c r="B14" s="23" t="s">
        <v>20</v>
      </c>
      <c r="C14" s="23" t="s">
        <v>99</v>
      </c>
      <c r="D14" s="27">
        <v>9.1999999999999993</v>
      </c>
      <c r="E14" s="28">
        <v>9.1999999999999993</v>
      </c>
      <c r="F14" s="28">
        <v>8.4</v>
      </c>
      <c r="G14" s="28">
        <v>8.9</v>
      </c>
      <c r="H14" s="28">
        <v>8</v>
      </c>
      <c r="I14" s="28">
        <v>10</v>
      </c>
      <c r="J14" s="28"/>
      <c r="K14" s="28"/>
      <c r="L14" s="28"/>
      <c r="M14" s="28">
        <f>AVERAGE(Table_1[[#This Row],[1]:[9]])</f>
        <v>8.9499999999999993</v>
      </c>
      <c r="N14" s="31"/>
      <c r="O14" s="31"/>
    </row>
    <row r="15" spans="1:15">
      <c r="A15" s="22">
        <v>14</v>
      </c>
      <c r="B15" s="24" t="s">
        <v>21</v>
      </c>
      <c r="C15" s="24" t="s">
        <v>99</v>
      </c>
      <c r="D15" s="29">
        <v>6.7</v>
      </c>
      <c r="E15" s="28">
        <v>6</v>
      </c>
      <c r="F15" s="28">
        <v>8.9</v>
      </c>
      <c r="G15" s="28">
        <v>7.5</v>
      </c>
      <c r="H15" s="28">
        <v>7.5</v>
      </c>
      <c r="I15" s="28"/>
      <c r="J15" s="28"/>
      <c r="K15" s="28"/>
      <c r="L15" s="28"/>
      <c r="M15" s="28">
        <f>AVERAGE(Table_1[[#This Row],[1]:[9]])</f>
        <v>7.32</v>
      </c>
      <c r="N15" s="31"/>
      <c r="O15" s="31"/>
    </row>
    <row r="16" spans="1:15">
      <c r="A16" s="22">
        <v>15</v>
      </c>
      <c r="B16" s="23" t="s">
        <v>22</v>
      </c>
      <c r="C16" s="23" t="s">
        <v>99</v>
      </c>
      <c r="D16" s="27">
        <v>6.7</v>
      </c>
      <c r="E16" s="28">
        <v>4</v>
      </c>
      <c r="F16" s="28">
        <v>4</v>
      </c>
      <c r="G16" s="28">
        <v>6.7</v>
      </c>
      <c r="H16" s="28">
        <v>8</v>
      </c>
      <c r="I16" s="28">
        <v>8.1999999999999993</v>
      </c>
      <c r="J16" s="28">
        <v>8.1999999999999993</v>
      </c>
      <c r="K16" s="28"/>
      <c r="L16" s="28"/>
      <c r="M16" s="28">
        <f>AVERAGE(Table_1[[#This Row],[1]:[9]])</f>
        <v>6.5428571428571427</v>
      </c>
      <c r="N16" s="31"/>
      <c r="O16" s="31"/>
    </row>
    <row r="17" spans="1:15">
      <c r="A17" s="22">
        <v>16</v>
      </c>
      <c r="B17" s="24" t="s">
        <v>23</v>
      </c>
      <c r="C17" s="24" t="s">
        <v>99</v>
      </c>
      <c r="D17" s="29">
        <v>7.3</v>
      </c>
      <c r="E17" s="28">
        <v>7.3</v>
      </c>
      <c r="F17" s="28">
        <v>8.9</v>
      </c>
      <c r="G17" s="28">
        <v>10</v>
      </c>
      <c r="H17" s="28">
        <v>8.3000000000000007</v>
      </c>
      <c r="I17" s="28"/>
      <c r="J17" s="28"/>
      <c r="K17" s="28"/>
      <c r="L17" s="28"/>
      <c r="M17" s="28">
        <f>AVERAGE(Table_1[[#This Row],[1]:[9]])</f>
        <v>8.36</v>
      </c>
      <c r="N17" s="31"/>
      <c r="O17" s="31"/>
    </row>
    <row r="18" spans="1:15">
      <c r="A18" s="22">
        <v>17</v>
      </c>
      <c r="B18" s="22" t="s">
        <v>24</v>
      </c>
      <c r="C18" s="24" t="s">
        <v>99</v>
      </c>
      <c r="D18" s="28">
        <v>6.7</v>
      </c>
      <c r="E18" s="28">
        <v>5</v>
      </c>
      <c r="F18" s="28">
        <v>8</v>
      </c>
      <c r="G18" s="28">
        <v>7.3</v>
      </c>
      <c r="H18" s="28">
        <v>7.3</v>
      </c>
      <c r="I18" s="28">
        <v>8</v>
      </c>
      <c r="J18" s="28"/>
      <c r="K18" s="28"/>
      <c r="L18" s="28"/>
      <c r="M18" s="28">
        <f>AVERAGE(Table_1[[#This Row],[1]:[9]])</f>
        <v>7.05</v>
      </c>
      <c r="N18" s="31"/>
      <c r="O18" s="31"/>
    </row>
    <row r="19" spans="1:15">
      <c r="A19" s="22">
        <v>18</v>
      </c>
      <c r="B19" s="22" t="s">
        <v>25</v>
      </c>
      <c r="C19" s="24" t="s">
        <v>99</v>
      </c>
      <c r="D19" s="30"/>
      <c r="E19" s="28">
        <v>10</v>
      </c>
      <c r="F19" s="28">
        <v>6.7</v>
      </c>
      <c r="G19" s="28">
        <v>6</v>
      </c>
      <c r="H19" s="28">
        <v>6</v>
      </c>
      <c r="I19" s="28">
        <v>7.3</v>
      </c>
      <c r="J19" s="28">
        <v>7.3</v>
      </c>
      <c r="K19" s="28"/>
      <c r="L19" s="28"/>
      <c r="M19" s="28">
        <f>AVERAGE(Table_1[[#This Row],[1]:[9]])</f>
        <v>7.2166666666666659</v>
      </c>
      <c r="N19" s="31"/>
      <c r="O19" s="31"/>
    </row>
    <row r="20" spans="1:15">
      <c r="A20" s="22">
        <v>19</v>
      </c>
      <c r="B20" s="22" t="s">
        <v>26</v>
      </c>
      <c r="C20" s="24" t="s">
        <v>99</v>
      </c>
      <c r="D20" s="30"/>
      <c r="E20" s="28">
        <v>8.1</v>
      </c>
      <c r="F20" s="28">
        <v>8.1</v>
      </c>
      <c r="G20" s="28">
        <v>6.7</v>
      </c>
      <c r="H20" s="28">
        <v>10</v>
      </c>
      <c r="I20" s="28"/>
      <c r="J20" s="28"/>
      <c r="K20" s="28"/>
      <c r="L20" s="28"/>
      <c r="M20" s="28">
        <f>AVERAGE(Table_1[[#This Row],[1]:[9]])</f>
        <v>8.2249999999999996</v>
      </c>
      <c r="N20" s="31"/>
      <c r="O20" s="31"/>
    </row>
    <row r="21" spans="1:15">
      <c r="A21" s="22">
        <v>20</v>
      </c>
      <c r="B21" s="22" t="s">
        <v>27</v>
      </c>
      <c r="C21" s="24" t="s">
        <v>99</v>
      </c>
      <c r="D21" s="29">
        <v>10</v>
      </c>
      <c r="E21" s="28">
        <v>9.1</v>
      </c>
      <c r="F21" s="28">
        <v>9.1</v>
      </c>
      <c r="G21" s="28">
        <v>8</v>
      </c>
      <c r="H21" s="28">
        <v>7.8</v>
      </c>
      <c r="I21" s="28"/>
      <c r="J21" s="28"/>
      <c r="K21" s="28"/>
      <c r="L21" s="28"/>
      <c r="M21" s="28">
        <f>AVERAGE(Table_1[[#This Row],[1]:[9]])</f>
        <v>8.8000000000000007</v>
      </c>
      <c r="N21" s="31"/>
      <c r="O21" s="31"/>
    </row>
    <row r="22" spans="1:15">
      <c r="A22" s="22">
        <v>21</v>
      </c>
      <c r="B22" s="24" t="s">
        <v>28</v>
      </c>
      <c r="C22" s="24" t="s">
        <v>99</v>
      </c>
      <c r="D22" s="27">
        <v>8</v>
      </c>
      <c r="E22" s="28">
        <v>8.3000000000000007</v>
      </c>
      <c r="F22" s="28">
        <v>10</v>
      </c>
      <c r="G22" s="28">
        <v>8.1</v>
      </c>
      <c r="H22" s="28">
        <v>8.1</v>
      </c>
      <c r="I22" s="28"/>
      <c r="J22" s="28"/>
      <c r="K22" s="28"/>
      <c r="L22" s="28"/>
      <c r="M22" s="28">
        <f>AVERAGE(Table_1[[#This Row],[1]:[9]])</f>
        <v>8.5</v>
      </c>
      <c r="N22" s="31"/>
      <c r="O22" s="31"/>
    </row>
    <row r="23" spans="1:15">
      <c r="A23" s="22">
        <v>22</v>
      </c>
      <c r="B23" s="22" t="s">
        <v>96</v>
      </c>
      <c r="C23" s="24" t="s">
        <v>99</v>
      </c>
      <c r="D23" s="30"/>
      <c r="E23" s="28">
        <v>6.7</v>
      </c>
      <c r="F23" s="28">
        <v>7.3</v>
      </c>
      <c r="G23" s="28">
        <v>7.3</v>
      </c>
      <c r="H23" s="28">
        <v>8.9</v>
      </c>
      <c r="I23" s="28"/>
      <c r="J23" s="28"/>
      <c r="K23" s="28"/>
      <c r="L23" s="28"/>
      <c r="M23" s="28">
        <f>AVERAGE(Table_1[[#This Row],[1]:[9]])</f>
        <v>7.5500000000000007</v>
      </c>
      <c r="N23" s="31"/>
      <c r="O23" s="31"/>
    </row>
    <row r="24" spans="1:15">
      <c r="A24" s="22">
        <v>23</v>
      </c>
      <c r="B24" s="23" t="s">
        <v>29</v>
      </c>
      <c r="C24" s="23" t="s">
        <v>100</v>
      </c>
      <c r="D24" s="28">
        <v>9</v>
      </c>
      <c r="E24" s="28">
        <v>9</v>
      </c>
      <c r="F24" s="28">
        <v>10</v>
      </c>
      <c r="G24" s="28">
        <v>10</v>
      </c>
      <c r="H24" s="28">
        <v>8.9</v>
      </c>
      <c r="I24" s="28">
        <v>10</v>
      </c>
      <c r="J24" s="28">
        <v>10</v>
      </c>
      <c r="K24" s="28"/>
      <c r="L24" s="28"/>
      <c r="M24" s="28">
        <f>AVERAGE(Table_1[[#This Row],[1]:[9]])</f>
        <v>9.5571428571428587</v>
      </c>
      <c r="N24" s="31"/>
      <c r="O24" s="31"/>
    </row>
    <row r="25" spans="1:15">
      <c r="A25" s="22">
        <v>24</v>
      </c>
      <c r="B25" s="24" t="s">
        <v>30</v>
      </c>
      <c r="C25" s="24" t="s">
        <v>100</v>
      </c>
      <c r="D25" s="28">
        <v>8.9</v>
      </c>
      <c r="E25" s="28">
        <v>10</v>
      </c>
      <c r="F25" s="28">
        <v>8</v>
      </c>
      <c r="G25" s="28">
        <v>8.4</v>
      </c>
      <c r="H25" s="28">
        <v>8.4</v>
      </c>
      <c r="I25" s="28"/>
      <c r="J25" s="28"/>
      <c r="K25" s="28"/>
      <c r="L25" s="28"/>
      <c r="M25" s="28">
        <f>AVERAGE(Table_1[[#This Row],[1]:[9]])</f>
        <v>8.7399999999999984</v>
      </c>
      <c r="N25" s="31"/>
      <c r="O25" s="31"/>
    </row>
    <row r="26" spans="1:15">
      <c r="A26" s="22">
        <v>25</v>
      </c>
      <c r="B26" s="22" t="s">
        <v>31</v>
      </c>
      <c r="C26" s="23" t="s">
        <v>100</v>
      </c>
      <c r="D26" s="28">
        <v>8</v>
      </c>
      <c r="E26" s="28">
        <v>8.3000000000000007</v>
      </c>
      <c r="F26" s="28">
        <v>8.9</v>
      </c>
      <c r="G26" s="28">
        <v>7.3</v>
      </c>
      <c r="H26" s="28">
        <v>7.3</v>
      </c>
      <c r="I26" s="28"/>
      <c r="J26" s="28"/>
      <c r="K26" s="28"/>
      <c r="L26" s="28"/>
      <c r="M26" s="28">
        <f>AVERAGE(Table_1[[#This Row],[1]:[9]])</f>
        <v>7.9599999999999991</v>
      </c>
      <c r="N26" s="31"/>
      <c r="O26" s="31"/>
    </row>
    <row r="27" spans="1:15">
      <c r="A27" s="22">
        <v>26</v>
      </c>
      <c r="B27" s="24" t="s">
        <v>32</v>
      </c>
      <c r="C27" s="24" t="s">
        <v>100</v>
      </c>
      <c r="D27" s="28">
        <v>8.9</v>
      </c>
      <c r="E27" s="28">
        <v>9.1</v>
      </c>
      <c r="F27" s="28">
        <v>9.1</v>
      </c>
      <c r="G27" s="28">
        <v>10</v>
      </c>
      <c r="H27" s="28">
        <v>10</v>
      </c>
      <c r="I27" s="28"/>
      <c r="J27" s="28"/>
      <c r="K27" s="28"/>
      <c r="L27" s="28"/>
      <c r="M27" s="28">
        <f>AVERAGE(Table_1[[#This Row],[1]:[9]])</f>
        <v>9.42</v>
      </c>
      <c r="N27" s="31"/>
      <c r="O27" s="31"/>
    </row>
    <row r="28" spans="1:15">
      <c r="A28" s="22">
        <v>27</v>
      </c>
      <c r="B28" s="22" t="s">
        <v>33</v>
      </c>
      <c r="C28" s="23" t="s">
        <v>100</v>
      </c>
      <c r="D28" s="28"/>
      <c r="E28" s="28"/>
      <c r="F28" s="28"/>
      <c r="G28" s="28"/>
      <c r="H28" s="28"/>
      <c r="I28" s="28"/>
      <c r="J28" s="28"/>
      <c r="K28" s="28"/>
      <c r="L28" s="28"/>
      <c r="M28" s="28" t="e">
        <f>AVERAGE(Table_1[[#This Row],[1]:[9]])</f>
        <v>#DIV/0!</v>
      </c>
      <c r="N28" s="31"/>
      <c r="O28" s="31"/>
    </row>
    <row r="29" spans="1:15">
      <c r="A29" s="22">
        <v>28</v>
      </c>
      <c r="B29" s="24" t="s">
        <v>34</v>
      </c>
      <c r="C29" s="24" t="s">
        <v>100</v>
      </c>
      <c r="D29" s="28">
        <v>8</v>
      </c>
      <c r="E29" s="28">
        <v>6</v>
      </c>
      <c r="F29" s="28">
        <v>6.7</v>
      </c>
      <c r="G29" s="28">
        <v>7.3</v>
      </c>
      <c r="H29" s="28">
        <v>7.3</v>
      </c>
      <c r="I29" s="28">
        <v>10</v>
      </c>
      <c r="J29" s="28"/>
      <c r="K29" s="28"/>
      <c r="L29" s="28"/>
      <c r="M29" s="28">
        <f>AVERAGE(Table_1[[#This Row],[1]:[9]])</f>
        <v>7.55</v>
      </c>
      <c r="N29" s="31"/>
      <c r="O29" s="31"/>
    </row>
    <row r="30" spans="1:15">
      <c r="A30" s="22">
        <v>29</v>
      </c>
      <c r="B30" s="24" t="s">
        <v>35</v>
      </c>
      <c r="C30" s="23" t="s">
        <v>100</v>
      </c>
      <c r="D30" s="28">
        <v>8</v>
      </c>
      <c r="E30" s="28">
        <v>6.7</v>
      </c>
      <c r="F30" s="28">
        <v>7.3</v>
      </c>
      <c r="G30" s="28">
        <v>7.3</v>
      </c>
      <c r="H30" s="28">
        <v>6.7</v>
      </c>
      <c r="I30" s="28"/>
      <c r="J30" s="28"/>
      <c r="K30" s="28"/>
      <c r="L30" s="28"/>
      <c r="M30" s="28">
        <f>AVERAGE(Table_1[[#This Row],[1]:[9]])</f>
        <v>7.2</v>
      </c>
      <c r="N30" s="31"/>
      <c r="O30" s="31"/>
    </row>
    <row r="31" spans="1:15">
      <c r="A31" s="22">
        <v>30</v>
      </c>
      <c r="B31" s="24" t="s">
        <v>36</v>
      </c>
      <c r="C31" s="24" t="s">
        <v>100</v>
      </c>
      <c r="D31" s="28">
        <v>4.5</v>
      </c>
      <c r="E31" s="28">
        <v>4.5</v>
      </c>
      <c r="F31" s="28">
        <v>6.7</v>
      </c>
      <c r="G31" s="28">
        <v>6.7</v>
      </c>
      <c r="H31" s="28">
        <v>8</v>
      </c>
      <c r="I31" s="28">
        <v>9</v>
      </c>
      <c r="J31" s="28"/>
      <c r="K31" s="28"/>
      <c r="L31" s="28"/>
      <c r="M31" s="28">
        <f>AVERAGE(Table_1[[#This Row],[1]:[9]])</f>
        <v>6.5666666666666664</v>
      </c>
      <c r="N31" s="31" t="s">
        <v>113</v>
      </c>
      <c r="O31" s="31"/>
    </row>
    <row r="32" spans="1:15">
      <c r="A32" s="22">
        <v>31</v>
      </c>
      <c r="B32" s="23" t="s">
        <v>37</v>
      </c>
      <c r="C32" s="23" t="s">
        <v>100</v>
      </c>
      <c r="D32" s="28">
        <v>8.9</v>
      </c>
      <c r="E32" s="28">
        <v>6.7</v>
      </c>
      <c r="F32" s="28">
        <v>6.7</v>
      </c>
      <c r="G32" s="28">
        <v>6</v>
      </c>
      <c r="H32" s="28">
        <v>6.7</v>
      </c>
      <c r="I32" s="28">
        <v>6.4</v>
      </c>
      <c r="J32" s="28">
        <v>6.4</v>
      </c>
      <c r="K32" s="28"/>
      <c r="L32" s="28"/>
      <c r="M32" s="28">
        <f>AVERAGE(Table_1[[#This Row],[1]:[9]])</f>
        <v>6.8285714285714283</v>
      </c>
      <c r="N32" s="31"/>
      <c r="O32" s="31"/>
    </row>
    <row r="33" spans="1:15">
      <c r="A33" s="22">
        <v>32</v>
      </c>
      <c r="B33" s="24" t="s">
        <v>38</v>
      </c>
      <c r="C33" s="24" t="s">
        <v>100</v>
      </c>
      <c r="D33" s="28"/>
      <c r="E33" s="28">
        <v>8</v>
      </c>
      <c r="F33" s="28">
        <v>7.8</v>
      </c>
      <c r="G33" s="28">
        <v>6</v>
      </c>
      <c r="H33" s="28">
        <v>8.4</v>
      </c>
      <c r="I33" s="28">
        <v>7.3</v>
      </c>
      <c r="J33" s="28">
        <v>7.3</v>
      </c>
      <c r="K33" s="28"/>
      <c r="L33" s="28"/>
      <c r="M33" s="28">
        <f>AVERAGE(Table_1[[#This Row],[1]:[9]])</f>
        <v>7.4666666666666659</v>
      </c>
      <c r="N33" s="31"/>
      <c r="O33" s="31"/>
    </row>
    <row r="34" spans="1:15">
      <c r="A34" s="22">
        <v>33</v>
      </c>
      <c r="B34" s="22" t="s">
        <v>39</v>
      </c>
      <c r="C34" s="23" t="s">
        <v>100</v>
      </c>
      <c r="D34" s="28">
        <v>6.7</v>
      </c>
      <c r="E34" s="28">
        <v>6.7</v>
      </c>
      <c r="F34" s="28">
        <v>6.4</v>
      </c>
      <c r="G34" s="28">
        <v>6.4</v>
      </c>
      <c r="H34" s="28"/>
      <c r="I34" s="28"/>
      <c r="J34" s="28"/>
      <c r="K34" s="28"/>
      <c r="L34" s="28"/>
      <c r="M34" s="28">
        <f>AVERAGE(Table_1[[#This Row],[1]:[9]])</f>
        <v>6.5500000000000007</v>
      </c>
      <c r="N34" s="31"/>
      <c r="O34" s="31"/>
    </row>
    <row r="35" spans="1:15">
      <c r="A35" s="22">
        <v>34</v>
      </c>
      <c r="B35" s="24" t="s">
        <v>40</v>
      </c>
      <c r="C35" s="24" t="s">
        <v>100</v>
      </c>
      <c r="D35" s="28">
        <v>8.4</v>
      </c>
      <c r="E35" s="28">
        <v>8.4</v>
      </c>
      <c r="F35" s="28">
        <v>8</v>
      </c>
      <c r="G35" s="28">
        <v>8.4</v>
      </c>
      <c r="H35" s="28"/>
      <c r="I35" s="28"/>
      <c r="J35" s="28"/>
      <c r="K35" s="28"/>
      <c r="L35" s="28"/>
      <c r="M35" s="28">
        <f>AVERAGE(Table_1[[#This Row],[1]:[9]])</f>
        <v>8.3000000000000007</v>
      </c>
      <c r="N35" s="31"/>
      <c r="O35" s="31"/>
    </row>
    <row r="36" spans="1:15">
      <c r="A36" s="22">
        <v>35</v>
      </c>
      <c r="B36" s="23" t="s">
        <v>41</v>
      </c>
      <c r="C36" s="23" t="s">
        <v>100</v>
      </c>
      <c r="D36" s="28">
        <v>6</v>
      </c>
      <c r="E36" s="28">
        <v>7.3</v>
      </c>
      <c r="F36" s="28">
        <v>7.3</v>
      </c>
      <c r="G36" s="28">
        <v>8</v>
      </c>
      <c r="H36" s="28"/>
      <c r="I36" s="28"/>
      <c r="J36" s="28"/>
      <c r="K36" s="28"/>
      <c r="L36" s="28"/>
      <c r="M36" s="28">
        <f>AVERAGE(Table_1[[#This Row],[1]:[9]])</f>
        <v>7.15</v>
      </c>
      <c r="N36" s="31"/>
      <c r="O36" s="31"/>
    </row>
    <row r="37" spans="1:15">
      <c r="A37" s="22">
        <v>36</v>
      </c>
      <c r="B37" s="24" t="s">
        <v>42</v>
      </c>
      <c r="C37" s="24" t="s">
        <v>100</v>
      </c>
      <c r="D37" s="28">
        <v>7.5</v>
      </c>
      <c r="E37" s="28">
        <v>7.5</v>
      </c>
      <c r="F37" s="28">
        <v>5</v>
      </c>
      <c r="G37" s="28">
        <v>7.8</v>
      </c>
      <c r="H37" s="28"/>
      <c r="I37" s="28"/>
      <c r="J37" s="28"/>
      <c r="K37" s="28"/>
      <c r="L37" s="28"/>
      <c r="M37" s="28">
        <f>AVERAGE(Table_1[[#This Row],[1]:[9]])</f>
        <v>6.95</v>
      </c>
      <c r="N37" s="31"/>
      <c r="O37" s="31"/>
    </row>
    <row r="38" spans="1:15">
      <c r="A38" s="22">
        <v>37</v>
      </c>
      <c r="B38" s="23" t="s">
        <v>43</v>
      </c>
      <c r="C38" s="23" t="s">
        <v>100</v>
      </c>
      <c r="D38" s="28">
        <v>5</v>
      </c>
      <c r="E38" s="28">
        <v>8.1999999999999993</v>
      </c>
      <c r="F38" s="28">
        <v>8.1999999999999993</v>
      </c>
      <c r="G38" s="28">
        <v>8.9</v>
      </c>
      <c r="H38" s="28">
        <v>10</v>
      </c>
      <c r="I38" s="28"/>
      <c r="J38" s="28"/>
      <c r="K38" s="28"/>
      <c r="L38" s="28"/>
      <c r="M38" s="28">
        <f>AVERAGE(Table_1[[#This Row],[1]:[9]])</f>
        <v>8.0599999999999987</v>
      </c>
      <c r="N38" s="31"/>
      <c r="O38" s="31"/>
    </row>
    <row r="39" spans="1:15">
      <c r="A39" s="22">
        <v>38</v>
      </c>
      <c r="B39" s="24" t="s">
        <v>44</v>
      </c>
      <c r="C39" s="24" t="s">
        <v>100</v>
      </c>
      <c r="D39" s="28">
        <v>8.3000000000000007</v>
      </c>
      <c r="E39" s="28">
        <v>10</v>
      </c>
      <c r="F39" s="28">
        <v>10</v>
      </c>
      <c r="G39" s="28">
        <v>10</v>
      </c>
      <c r="H39" s="28">
        <v>8.9</v>
      </c>
      <c r="I39" s="28">
        <v>10</v>
      </c>
      <c r="J39" s="28"/>
      <c r="K39" s="28"/>
      <c r="L39" s="28"/>
      <c r="M39" s="28">
        <f>AVERAGE(Table_1[[#This Row],[1]:[9]])</f>
        <v>9.5333333333333332</v>
      </c>
      <c r="N39" s="31"/>
      <c r="O39" s="31"/>
    </row>
    <row r="40" spans="1:15">
      <c r="A40" s="22">
        <v>39</v>
      </c>
      <c r="B40" s="24" t="s">
        <v>45</v>
      </c>
      <c r="C40" s="23" t="s">
        <v>100</v>
      </c>
      <c r="D40" s="28">
        <v>7.8</v>
      </c>
      <c r="E40" s="28">
        <v>8</v>
      </c>
      <c r="F40" s="28">
        <v>8.1999999999999993</v>
      </c>
      <c r="G40" s="28">
        <v>8.1999999999999993</v>
      </c>
      <c r="H40" s="28">
        <v>8.3000000000000007</v>
      </c>
      <c r="I40" s="28"/>
      <c r="J40" s="28"/>
      <c r="K40" s="28"/>
      <c r="L40" s="28"/>
      <c r="M40" s="28">
        <f>AVERAGE(Table_1[[#This Row],[1]:[9]])</f>
        <v>8.1</v>
      </c>
      <c r="N40" s="31"/>
      <c r="O40" s="31"/>
    </row>
    <row r="41" spans="1:15">
      <c r="A41" s="22">
        <v>40</v>
      </c>
      <c r="B41" s="23" t="s">
        <v>46</v>
      </c>
      <c r="C41" s="24" t="s">
        <v>100</v>
      </c>
      <c r="D41" s="28">
        <v>8</v>
      </c>
      <c r="E41" s="28">
        <v>8.4</v>
      </c>
      <c r="F41" s="28">
        <v>8</v>
      </c>
      <c r="G41" s="28">
        <v>7.3</v>
      </c>
      <c r="H41" s="28">
        <v>7.3</v>
      </c>
      <c r="I41" s="28">
        <v>6.7</v>
      </c>
      <c r="J41" s="28"/>
      <c r="K41" s="28"/>
      <c r="L41" s="28"/>
      <c r="M41" s="28">
        <f>AVERAGE(Table_1[[#This Row],[1]:[9]])</f>
        <v>7.6166666666666671</v>
      </c>
      <c r="N41" s="31"/>
      <c r="O41" s="31"/>
    </row>
    <row r="42" spans="1:15">
      <c r="A42" s="22">
        <v>41</v>
      </c>
      <c r="B42" s="24" t="s">
        <v>47</v>
      </c>
      <c r="C42" s="23" t="s">
        <v>100</v>
      </c>
      <c r="D42" s="28">
        <v>8.9</v>
      </c>
      <c r="E42" s="28">
        <v>9.1</v>
      </c>
      <c r="F42" s="28">
        <v>9.1</v>
      </c>
      <c r="G42" s="28">
        <v>6</v>
      </c>
      <c r="H42" s="28">
        <v>10</v>
      </c>
      <c r="I42" s="28">
        <v>7.8</v>
      </c>
      <c r="J42" s="28"/>
      <c r="K42" s="28"/>
      <c r="L42" s="28"/>
      <c r="M42" s="28">
        <f>AVERAGE(Table_1[[#This Row],[1]:[9]])</f>
        <v>8.4833333333333325</v>
      </c>
      <c r="N42" s="31"/>
      <c r="O42" s="31"/>
    </row>
    <row r="43" spans="1:15">
      <c r="A43" s="22">
        <v>42</v>
      </c>
      <c r="B43" s="22" t="s">
        <v>48</v>
      </c>
      <c r="C43" s="24" t="s">
        <v>100</v>
      </c>
      <c r="D43" s="28">
        <v>6</v>
      </c>
      <c r="E43" s="28">
        <v>8</v>
      </c>
      <c r="F43" s="28">
        <v>8</v>
      </c>
      <c r="G43" s="28">
        <v>7.3</v>
      </c>
      <c r="H43" s="28">
        <v>7.3</v>
      </c>
      <c r="I43" s="28"/>
      <c r="J43" s="28"/>
      <c r="K43" s="28"/>
      <c r="L43" s="28"/>
      <c r="M43" s="28">
        <f>AVERAGE(Table_1[[#This Row],[1]:[9]])</f>
        <v>7.32</v>
      </c>
      <c r="N43" s="31"/>
      <c r="O43" s="31"/>
    </row>
    <row r="44" spans="1:15">
      <c r="A44" s="22">
        <v>43</v>
      </c>
      <c r="B44" s="24" t="s">
        <v>49</v>
      </c>
      <c r="C44" s="23" t="s">
        <v>100</v>
      </c>
      <c r="D44" s="28">
        <v>6.7</v>
      </c>
      <c r="E44" s="28">
        <v>6.7</v>
      </c>
      <c r="F44" s="28">
        <v>6.7</v>
      </c>
      <c r="G44" s="28">
        <v>8.1999999999999993</v>
      </c>
      <c r="H44" s="28">
        <v>8.1999999999999993</v>
      </c>
      <c r="I44" s="28"/>
      <c r="J44" s="28"/>
      <c r="K44" s="28"/>
      <c r="L44" s="28"/>
      <c r="M44" s="28">
        <f>AVERAGE(Table_1[[#This Row],[1]:[9]])</f>
        <v>7.3</v>
      </c>
      <c r="N44" s="31"/>
      <c r="O44" s="31"/>
    </row>
    <row r="45" spans="1:15">
      <c r="A45" s="22">
        <v>44</v>
      </c>
      <c r="B45" s="24" t="s">
        <v>50</v>
      </c>
      <c r="C45" s="24" t="s">
        <v>100</v>
      </c>
      <c r="D45" s="28">
        <v>7.8</v>
      </c>
      <c r="E45" s="28">
        <v>8</v>
      </c>
      <c r="F45" s="28">
        <v>6.7</v>
      </c>
      <c r="G45" s="28">
        <v>8.1999999999999993</v>
      </c>
      <c r="H45" s="28">
        <v>8.1999999999999993</v>
      </c>
      <c r="I45" s="28"/>
      <c r="J45" s="28"/>
      <c r="K45" s="28"/>
      <c r="L45" s="28"/>
      <c r="M45" s="28">
        <f>AVERAGE(Table_1[[#This Row],[1]:[9]])</f>
        <v>7.7799999999999994</v>
      </c>
      <c r="N45" s="31"/>
      <c r="O45" s="31"/>
    </row>
    <row r="46" spans="1:15">
      <c r="A46" s="22">
        <v>45</v>
      </c>
      <c r="B46" s="23" t="s">
        <v>51</v>
      </c>
      <c r="C46" s="23" t="s">
        <v>101</v>
      </c>
      <c r="D46" s="28">
        <v>6.6</v>
      </c>
      <c r="E46" s="28">
        <v>6.6</v>
      </c>
      <c r="F46" s="28">
        <v>6.4</v>
      </c>
      <c r="G46" s="28">
        <v>6.4</v>
      </c>
      <c r="H46" s="28"/>
      <c r="I46" s="28"/>
      <c r="J46" s="28"/>
      <c r="K46" s="28"/>
      <c r="L46" s="28"/>
      <c r="M46" s="28">
        <f>AVERAGE(Table_1[[#This Row],[1]:[9]])</f>
        <v>6.5</v>
      </c>
      <c r="N46" s="31"/>
      <c r="O46" s="31"/>
    </row>
    <row r="47" spans="1:15">
      <c r="A47" s="22">
        <v>46</v>
      </c>
      <c r="B47" s="24" t="s">
        <v>52</v>
      </c>
      <c r="C47" s="24" t="s">
        <v>101</v>
      </c>
      <c r="D47" s="28">
        <v>5</v>
      </c>
      <c r="E47" s="28">
        <v>7.5</v>
      </c>
      <c r="F47" s="28">
        <v>7.5</v>
      </c>
      <c r="G47" s="28">
        <v>6</v>
      </c>
      <c r="H47" s="28">
        <v>6</v>
      </c>
      <c r="I47" s="28"/>
      <c r="J47" s="28"/>
      <c r="K47" s="28"/>
      <c r="L47" s="28"/>
      <c r="M47" s="28">
        <f>AVERAGE(Table_1[[#This Row],[1]:[9]])</f>
        <v>6.4</v>
      </c>
      <c r="N47" s="31" t="s">
        <v>113</v>
      </c>
      <c r="O47" s="31"/>
    </row>
    <row r="48" spans="1:15">
      <c r="A48" s="22">
        <v>47</v>
      </c>
      <c r="B48" s="22" t="s">
        <v>97</v>
      </c>
      <c r="C48" s="23" t="s">
        <v>101</v>
      </c>
      <c r="D48" s="28">
        <v>7.8</v>
      </c>
      <c r="E48" s="28">
        <v>7.5</v>
      </c>
      <c r="F48" s="28">
        <v>7.5</v>
      </c>
      <c r="G48" s="28">
        <v>10</v>
      </c>
      <c r="H48" s="28">
        <v>10</v>
      </c>
      <c r="I48" s="28">
        <v>8</v>
      </c>
      <c r="J48" s="28"/>
      <c r="K48" s="28"/>
      <c r="L48" s="28"/>
      <c r="M48" s="28">
        <f>AVERAGE(Table_1[[#This Row],[1]:[9]])</f>
        <v>8.4666666666666668</v>
      </c>
      <c r="N48" s="31"/>
      <c r="O48" s="31"/>
    </row>
    <row r="49" spans="1:15">
      <c r="A49" s="22">
        <v>48</v>
      </c>
      <c r="B49" s="24" t="s">
        <v>53</v>
      </c>
      <c r="C49" s="24" t="s">
        <v>101</v>
      </c>
      <c r="D49" s="28">
        <v>8</v>
      </c>
      <c r="E49" s="28">
        <v>10</v>
      </c>
      <c r="F49" s="28">
        <v>8.5</v>
      </c>
      <c r="G49" s="28">
        <v>8.5</v>
      </c>
      <c r="H49" s="28">
        <v>6.7</v>
      </c>
      <c r="I49" s="28"/>
      <c r="J49" s="28"/>
      <c r="K49" s="28"/>
      <c r="L49" s="28"/>
      <c r="M49" s="28">
        <f>AVERAGE(Table_1[[#This Row],[1]:[9]])</f>
        <v>8.34</v>
      </c>
      <c r="N49" s="31"/>
      <c r="O49" s="31"/>
    </row>
    <row r="50" spans="1:15">
      <c r="A50" s="22">
        <v>49</v>
      </c>
      <c r="B50" s="22" t="s">
        <v>54</v>
      </c>
      <c r="C50" s="23" t="s">
        <v>101</v>
      </c>
      <c r="D50" s="28">
        <v>8</v>
      </c>
      <c r="E50" s="28">
        <v>7.5</v>
      </c>
      <c r="F50" s="28">
        <v>7.5</v>
      </c>
      <c r="G50" s="28">
        <v>6</v>
      </c>
      <c r="H50" s="28">
        <v>5</v>
      </c>
      <c r="I50" s="28">
        <v>6</v>
      </c>
      <c r="J50" s="28"/>
      <c r="K50" s="28"/>
      <c r="L50" s="28"/>
      <c r="M50" s="28">
        <f>AVERAGE(Table_1[[#This Row],[1]:[9]])</f>
        <v>6.666666666666667</v>
      </c>
      <c r="N50" s="31"/>
      <c r="O50" s="31"/>
    </row>
    <row r="51" spans="1:15">
      <c r="A51" s="22">
        <v>50</v>
      </c>
      <c r="B51" s="24" t="s">
        <v>55</v>
      </c>
      <c r="C51" s="24" t="s">
        <v>101</v>
      </c>
      <c r="D51" s="28">
        <v>8.4</v>
      </c>
      <c r="E51" s="28">
        <v>6.7</v>
      </c>
      <c r="F51" s="28">
        <v>8</v>
      </c>
      <c r="G51" s="28">
        <v>4.2</v>
      </c>
      <c r="H51" s="28">
        <v>4.2</v>
      </c>
      <c r="I51" s="28"/>
      <c r="J51" s="28"/>
      <c r="K51" s="28"/>
      <c r="L51" s="28"/>
      <c r="M51" s="28">
        <f>AVERAGE(Table_1[[#This Row],[1]:[9]])</f>
        <v>6.3</v>
      </c>
      <c r="N51" s="31"/>
      <c r="O51" s="31"/>
    </row>
    <row r="52" spans="1:15">
      <c r="A52" s="22">
        <v>51</v>
      </c>
      <c r="B52" s="24" t="s">
        <v>56</v>
      </c>
      <c r="C52" s="23" t="s">
        <v>101</v>
      </c>
      <c r="D52" s="28">
        <v>6.7</v>
      </c>
      <c r="E52" s="28">
        <v>6.7</v>
      </c>
      <c r="F52" s="28">
        <v>6</v>
      </c>
      <c r="G52" s="28">
        <v>8.4</v>
      </c>
      <c r="H52" s="28">
        <v>6.4</v>
      </c>
      <c r="I52" s="28">
        <v>6.4</v>
      </c>
      <c r="J52" s="28"/>
      <c r="K52" s="28"/>
      <c r="L52" s="28"/>
      <c r="M52" s="28">
        <f>AVERAGE(Table_1[[#This Row],[1]:[9]])</f>
        <v>6.7666666666666657</v>
      </c>
      <c r="N52" s="31"/>
      <c r="O52" s="31"/>
    </row>
    <row r="53" spans="1:15">
      <c r="A53" s="22">
        <v>52</v>
      </c>
      <c r="B53" s="24" t="s">
        <v>57</v>
      </c>
      <c r="C53" s="24" t="s">
        <v>101</v>
      </c>
      <c r="D53" s="28">
        <v>8.1999999999999993</v>
      </c>
      <c r="E53" s="28">
        <v>8.1999999999999993</v>
      </c>
      <c r="F53" s="28"/>
      <c r="G53" s="28">
        <v>7.8</v>
      </c>
      <c r="H53" s="28">
        <v>5</v>
      </c>
      <c r="I53" s="28"/>
      <c r="J53" s="28"/>
      <c r="K53" s="28"/>
      <c r="L53" s="28"/>
      <c r="M53" s="28">
        <f>AVERAGE(Table_1[[#This Row],[1]:[9]])</f>
        <v>7.3</v>
      </c>
      <c r="N53" s="31"/>
      <c r="O53" s="31"/>
    </row>
    <row r="54" spans="1:15">
      <c r="A54" s="22">
        <v>53</v>
      </c>
      <c r="B54" s="23" t="s">
        <v>58</v>
      </c>
      <c r="C54" s="23" t="s">
        <v>101</v>
      </c>
      <c r="D54" s="28">
        <v>10</v>
      </c>
      <c r="E54" s="28">
        <v>6.7</v>
      </c>
      <c r="F54" s="28">
        <v>8</v>
      </c>
      <c r="G54" s="28">
        <v>10</v>
      </c>
      <c r="H54" s="28">
        <v>10</v>
      </c>
      <c r="I54" s="28"/>
      <c r="J54" s="28"/>
      <c r="K54" s="28"/>
      <c r="L54" s="28"/>
      <c r="M54" s="28">
        <f>AVERAGE(Table_1[[#This Row],[1]:[9]])</f>
        <v>8.9400000000000013</v>
      </c>
      <c r="N54" s="31"/>
      <c r="O54" s="31"/>
    </row>
    <row r="55" spans="1:15">
      <c r="A55" s="22">
        <v>54</v>
      </c>
      <c r="B55" s="24" t="s">
        <v>59</v>
      </c>
      <c r="C55" s="24" t="s">
        <v>101</v>
      </c>
      <c r="D55" s="28">
        <v>8</v>
      </c>
      <c r="E55" s="28"/>
      <c r="F55" s="28">
        <v>6.7</v>
      </c>
      <c r="G55" s="28">
        <v>6.4</v>
      </c>
      <c r="H55" s="28">
        <v>6.4</v>
      </c>
      <c r="I55" s="28"/>
      <c r="J55" s="28"/>
      <c r="K55" s="28"/>
      <c r="L55" s="28"/>
      <c r="M55" s="28">
        <f>AVERAGE(Table_1[[#This Row],[1]:[9]])</f>
        <v>6.875</v>
      </c>
      <c r="N55" s="31"/>
      <c r="O55" s="31"/>
    </row>
    <row r="56" spans="1:15">
      <c r="A56" s="22">
        <v>55</v>
      </c>
      <c r="B56" s="22" t="s">
        <v>60</v>
      </c>
      <c r="C56" s="23" t="s">
        <v>101</v>
      </c>
      <c r="D56" s="28">
        <v>8.3000000000000007</v>
      </c>
      <c r="E56" s="28">
        <v>6.4</v>
      </c>
      <c r="F56" s="28"/>
      <c r="G56" s="28">
        <v>10</v>
      </c>
      <c r="H56" s="28">
        <v>7.8</v>
      </c>
      <c r="I56" s="28"/>
      <c r="J56" s="28"/>
      <c r="K56" s="28"/>
      <c r="L56" s="28"/>
      <c r="M56" s="28">
        <f>AVERAGE(Table_1[[#This Row],[1]:[9]])</f>
        <v>8.125</v>
      </c>
      <c r="N56" s="31"/>
      <c r="O56" s="31"/>
    </row>
    <row r="57" spans="1:15">
      <c r="A57" s="22">
        <v>56</v>
      </c>
      <c r="B57" s="24" t="s">
        <v>61</v>
      </c>
      <c r="C57" s="24" t="s">
        <v>101</v>
      </c>
      <c r="D57" s="28">
        <v>6.7</v>
      </c>
      <c r="E57" s="28">
        <v>6.7</v>
      </c>
      <c r="F57" s="28">
        <v>6.7</v>
      </c>
      <c r="G57" s="28">
        <v>10</v>
      </c>
      <c r="H57" s="28">
        <v>8.8000000000000007</v>
      </c>
      <c r="I57" s="28"/>
      <c r="J57" s="28"/>
      <c r="K57" s="28"/>
      <c r="L57" s="28"/>
      <c r="M57" s="28">
        <f>AVERAGE(Table_1[[#This Row],[1]:[9]])</f>
        <v>7.7800000000000011</v>
      </c>
      <c r="N57" s="31"/>
      <c r="O57" s="31"/>
    </row>
    <row r="58" spans="1:15">
      <c r="A58" s="22">
        <v>57</v>
      </c>
      <c r="B58" s="23" t="s">
        <v>62</v>
      </c>
      <c r="C58" s="23" t="s">
        <v>101</v>
      </c>
      <c r="D58" s="28">
        <v>6.7</v>
      </c>
      <c r="E58" s="28">
        <v>10</v>
      </c>
      <c r="F58" s="28">
        <v>6.7</v>
      </c>
      <c r="G58" s="28">
        <v>6.7</v>
      </c>
      <c r="H58" s="28">
        <v>6.7</v>
      </c>
      <c r="I58" s="28"/>
      <c r="J58" s="28"/>
      <c r="K58" s="28"/>
      <c r="L58" s="28"/>
      <c r="M58" s="28">
        <f>AVERAGE(Table_1[[#This Row],[1]:[9]])</f>
        <v>7.3599999999999994</v>
      </c>
      <c r="N58" s="31"/>
      <c r="O58" s="31"/>
    </row>
    <row r="59" spans="1:15">
      <c r="A59" s="22">
        <v>58</v>
      </c>
      <c r="B59" s="24" t="s">
        <v>63</v>
      </c>
      <c r="C59" s="24" t="s">
        <v>101</v>
      </c>
      <c r="D59" s="28">
        <v>8.9</v>
      </c>
      <c r="E59" s="28">
        <v>6.7</v>
      </c>
      <c r="F59" s="28">
        <v>6.7</v>
      </c>
      <c r="G59" s="28">
        <v>8</v>
      </c>
      <c r="H59" s="28">
        <v>8.1999999999999993</v>
      </c>
      <c r="I59" s="28">
        <v>8.1999999999999993</v>
      </c>
      <c r="J59" s="28"/>
      <c r="K59" s="28"/>
      <c r="L59" s="28"/>
      <c r="M59" s="28">
        <f>AVERAGE(Table_1[[#This Row],[1]:[9]])</f>
        <v>7.7833333333333341</v>
      </c>
      <c r="N59" s="31"/>
      <c r="O59" s="31"/>
    </row>
    <row r="60" spans="1:15">
      <c r="A60" s="22">
        <v>59</v>
      </c>
      <c r="B60" s="23" t="s">
        <v>64</v>
      </c>
      <c r="C60" s="23" t="s">
        <v>101</v>
      </c>
      <c r="D60" s="28">
        <v>8</v>
      </c>
      <c r="E60" s="28">
        <v>10</v>
      </c>
      <c r="F60" s="28">
        <v>9.1</v>
      </c>
      <c r="G60" s="28">
        <v>9.1</v>
      </c>
      <c r="H60" s="28"/>
      <c r="I60" s="28"/>
      <c r="J60" s="28"/>
      <c r="K60" s="28"/>
      <c r="L60" s="28"/>
      <c r="M60" s="28">
        <f>AVERAGE(Table_1[[#This Row],[1]:[9]])</f>
        <v>9.0500000000000007</v>
      </c>
      <c r="N60" s="31" t="s">
        <v>115</v>
      </c>
      <c r="O60" s="31">
        <v>7.8</v>
      </c>
    </row>
    <row r="61" spans="1:15">
      <c r="A61" s="22">
        <v>60</v>
      </c>
      <c r="B61" s="24" t="s">
        <v>65</v>
      </c>
      <c r="C61" s="24" t="s">
        <v>101</v>
      </c>
      <c r="D61" s="28">
        <v>8</v>
      </c>
      <c r="E61" s="28">
        <v>7.5</v>
      </c>
      <c r="F61" s="28">
        <v>7.5</v>
      </c>
      <c r="G61" s="28">
        <v>7.8</v>
      </c>
      <c r="H61" s="28">
        <v>8</v>
      </c>
      <c r="I61" s="28"/>
      <c r="J61" s="28"/>
      <c r="K61" s="28"/>
      <c r="L61" s="28"/>
      <c r="M61" s="28">
        <f>AVERAGE(Table_1[[#This Row],[1]:[9]])</f>
        <v>7.76</v>
      </c>
      <c r="N61" s="31"/>
      <c r="O61" s="31"/>
    </row>
    <row r="62" spans="1:15">
      <c r="A62" s="22">
        <v>61</v>
      </c>
      <c r="B62" s="24" t="s">
        <v>66</v>
      </c>
      <c r="C62" s="23" t="s">
        <v>101</v>
      </c>
      <c r="D62" s="28">
        <v>8</v>
      </c>
      <c r="E62" s="28">
        <v>6.7</v>
      </c>
      <c r="F62" s="28">
        <v>8</v>
      </c>
      <c r="G62" s="28">
        <v>7.3</v>
      </c>
      <c r="H62" s="28">
        <v>7.3</v>
      </c>
      <c r="I62" s="28">
        <v>6.7</v>
      </c>
      <c r="J62" s="28"/>
      <c r="K62" s="28"/>
      <c r="L62" s="28"/>
      <c r="M62" s="28">
        <f>AVERAGE(Table_1[[#This Row],[1]:[9]])</f>
        <v>7.333333333333333</v>
      </c>
      <c r="N62" s="31"/>
      <c r="O62" s="31"/>
    </row>
    <row r="63" spans="1:15">
      <c r="A63" s="22">
        <v>62</v>
      </c>
      <c r="B63" s="23" t="s">
        <v>67</v>
      </c>
      <c r="C63" s="24" t="s">
        <v>101</v>
      </c>
      <c r="D63" s="28">
        <v>6.7</v>
      </c>
      <c r="E63" s="28">
        <v>7.5</v>
      </c>
      <c r="F63" s="28">
        <v>8.1999999999999993</v>
      </c>
      <c r="G63" s="28">
        <v>8.1999999999999993</v>
      </c>
      <c r="H63" s="28"/>
      <c r="I63" s="28"/>
      <c r="J63" s="28"/>
      <c r="K63" s="28"/>
      <c r="L63" s="28"/>
      <c r="M63" s="28">
        <f>AVERAGE(Table_1[[#This Row],[1]:[9]])</f>
        <v>7.6499999999999995</v>
      </c>
      <c r="N63" s="31"/>
      <c r="O63" s="31"/>
    </row>
    <row r="64" spans="1:15">
      <c r="A64" s="22">
        <v>63</v>
      </c>
      <c r="B64" s="24" t="s">
        <v>68</v>
      </c>
      <c r="C64" s="23" t="s">
        <v>101</v>
      </c>
      <c r="D64" s="28">
        <v>9.1</v>
      </c>
      <c r="E64" s="28">
        <v>9.1</v>
      </c>
      <c r="F64" s="28">
        <v>7.3</v>
      </c>
      <c r="G64" s="28">
        <v>7.3</v>
      </c>
      <c r="H64" s="28">
        <v>8.9</v>
      </c>
      <c r="I64" s="28">
        <v>8</v>
      </c>
      <c r="J64" s="28"/>
      <c r="K64" s="28"/>
      <c r="L64" s="28"/>
      <c r="M64" s="28">
        <f>AVERAGE(Table_1[[#This Row],[1]:[9]])</f>
        <v>8.2833333333333332</v>
      </c>
      <c r="N64" s="31"/>
      <c r="O64" s="31"/>
    </row>
    <row r="65" spans="1:15">
      <c r="A65" s="22">
        <v>64</v>
      </c>
      <c r="B65" s="22" t="s">
        <v>69</v>
      </c>
      <c r="C65" s="24" t="s">
        <v>101</v>
      </c>
      <c r="D65" s="28">
        <v>8.4</v>
      </c>
      <c r="E65" s="28">
        <v>4</v>
      </c>
      <c r="F65" s="28">
        <v>6.7</v>
      </c>
      <c r="G65" s="28">
        <v>7.3</v>
      </c>
      <c r="H65" s="28">
        <v>7.3</v>
      </c>
      <c r="I65" s="28">
        <v>8.4</v>
      </c>
      <c r="J65" s="28"/>
      <c r="K65" s="28"/>
      <c r="L65" s="28"/>
      <c r="M65" s="28">
        <f>AVERAGE(Table_1[[#This Row],[1]:[9]])</f>
        <v>7.0166666666666666</v>
      </c>
      <c r="N65" s="31"/>
      <c r="O65" s="31"/>
    </row>
    <row r="66" spans="1:15">
      <c r="A66" s="22">
        <v>65</v>
      </c>
      <c r="B66" s="24" t="s">
        <v>70</v>
      </c>
      <c r="C66" s="23" t="s">
        <v>101</v>
      </c>
      <c r="D66" s="28">
        <v>9</v>
      </c>
      <c r="E66" s="28">
        <v>9</v>
      </c>
      <c r="F66" s="28">
        <v>6.7</v>
      </c>
      <c r="G66" s="28">
        <v>10</v>
      </c>
      <c r="H66" s="28">
        <v>8.3000000000000007</v>
      </c>
      <c r="I66" s="28"/>
      <c r="J66" s="28"/>
      <c r="K66" s="28"/>
      <c r="L66" s="28"/>
      <c r="M66" s="28">
        <f>AVERAGE(Table_1[[#This Row],[1]:[9]])</f>
        <v>8.6</v>
      </c>
      <c r="N66" s="31" t="s">
        <v>115</v>
      </c>
      <c r="O66" s="31"/>
    </row>
    <row r="67" spans="1:15">
      <c r="A67" s="22">
        <v>66</v>
      </c>
      <c r="B67" s="23" t="s">
        <v>74</v>
      </c>
      <c r="C67" s="22" t="s">
        <v>102</v>
      </c>
      <c r="D67" s="28">
        <v>6</v>
      </c>
      <c r="E67" s="28">
        <v>7.3</v>
      </c>
      <c r="F67" s="28">
        <v>7.3</v>
      </c>
      <c r="G67" s="28">
        <v>6.7</v>
      </c>
      <c r="H67" s="28">
        <v>8.1999999999999993</v>
      </c>
      <c r="I67" s="28">
        <v>8.1999999999999993</v>
      </c>
      <c r="K67" s="28"/>
      <c r="L67" s="28"/>
      <c r="M67" s="28">
        <f>AVERAGE(Table_1[[#This Row],[1]:[9]])</f>
        <v>7.2833333333333341</v>
      </c>
      <c r="N67" s="31"/>
      <c r="O67" s="31"/>
    </row>
    <row r="68" spans="1:15">
      <c r="A68" s="22">
        <v>67</v>
      </c>
      <c r="B68" s="23" t="s">
        <v>76</v>
      </c>
      <c r="C68" s="22" t="s">
        <v>102</v>
      </c>
      <c r="D68" s="28">
        <v>6.7</v>
      </c>
      <c r="E68" s="28">
        <v>6.7</v>
      </c>
      <c r="F68" s="28">
        <v>9</v>
      </c>
      <c r="G68" s="28">
        <v>8</v>
      </c>
      <c r="H68" s="28">
        <v>6.7</v>
      </c>
      <c r="J68" s="28"/>
      <c r="K68" s="28"/>
      <c r="L68" s="28"/>
      <c r="M68" s="28">
        <f>AVERAGE(Table_1[[#This Row],[1]:[9]])</f>
        <v>7.42</v>
      </c>
      <c r="N68" s="31"/>
      <c r="O68" s="31"/>
    </row>
    <row r="69" spans="1:15">
      <c r="A69" s="22">
        <v>68</v>
      </c>
      <c r="B69" s="23" t="s">
        <v>78</v>
      </c>
      <c r="C69" s="22" t="s">
        <v>102</v>
      </c>
      <c r="D69" s="28"/>
      <c r="E69" s="28"/>
      <c r="F69" s="28"/>
      <c r="G69" s="28"/>
      <c r="H69" s="28"/>
      <c r="I69" s="28"/>
      <c r="J69" s="28"/>
      <c r="K69" s="28"/>
      <c r="L69" s="28"/>
      <c r="M69" s="28" t="e">
        <f>AVERAGE(Table_1[[#This Row],[1]:[9]])</f>
        <v>#DIV/0!</v>
      </c>
      <c r="N69" s="31"/>
      <c r="O69" s="31"/>
    </row>
    <row r="70" spans="1:15">
      <c r="A70" s="22">
        <v>69</v>
      </c>
      <c r="B70" s="23" t="s">
        <v>80</v>
      </c>
      <c r="C70" s="22" t="s">
        <v>102</v>
      </c>
      <c r="D70" s="28">
        <v>7</v>
      </c>
      <c r="E70" s="28">
        <v>7</v>
      </c>
      <c r="F70" s="28">
        <v>4</v>
      </c>
      <c r="G70" s="28">
        <v>7.8</v>
      </c>
      <c r="H70" s="28">
        <v>6.7</v>
      </c>
      <c r="I70" s="28"/>
      <c r="J70" s="28"/>
      <c r="K70" s="28"/>
      <c r="L70" s="28"/>
      <c r="M70" s="28">
        <f>AVERAGE(Table_1[[#This Row],[1]:[9]])</f>
        <v>6.5</v>
      </c>
      <c r="N70" s="31"/>
      <c r="O70" s="31"/>
    </row>
    <row r="71" spans="1:15">
      <c r="A71" s="22">
        <v>70</v>
      </c>
      <c r="B71" s="23" t="s">
        <v>82</v>
      </c>
      <c r="C71" s="22" t="s">
        <v>102</v>
      </c>
      <c r="D71" s="28">
        <v>7.8</v>
      </c>
      <c r="E71" s="28">
        <v>5</v>
      </c>
      <c r="F71" s="28">
        <v>8</v>
      </c>
      <c r="G71" s="28">
        <v>6.7</v>
      </c>
      <c r="H71" s="28">
        <v>7.3</v>
      </c>
      <c r="I71" s="28">
        <v>7.3</v>
      </c>
      <c r="J71" s="28"/>
      <c r="K71" s="28"/>
      <c r="L71" s="28"/>
      <c r="M71" s="28">
        <f>AVERAGE(Table_1[[#This Row],[1]:[9]])</f>
        <v>7.0166666666666657</v>
      </c>
      <c r="N71" s="31"/>
      <c r="O71" s="31"/>
    </row>
    <row r="72" spans="1:15">
      <c r="A72" s="22">
        <v>71</v>
      </c>
      <c r="B72" s="23" t="s">
        <v>84</v>
      </c>
      <c r="C72" s="22" t="s">
        <v>102</v>
      </c>
      <c r="D72" s="28">
        <v>7.5</v>
      </c>
      <c r="E72" s="28">
        <v>7.5</v>
      </c>
      <c r="F72" s="28">
        <v>6</v>
      </c>
      <c r="G72" s="28">
        <v>6.7</v>
      </c>
      <c r="H72" s="28">
        <v>5</v>
      </c>
      <c r="I72" s="28"/>
      <c r="J72" s="28"/>
      <c r="K72" s="28"/>
      <c r="L72" s="28"/>
      <c r="M72" s="28">
        <f>AVERAGE(Table_1[[#This Row],[1]:[9]])</f>
        <v>6.5400000000000009</v>
      </c>
      <c r="N72" s="31"/>
      <c r="O72" s="31"/>
    </row>
    <row r="73" spans="1:15">
      <c r="A73" s="22">
        <v>72</v>
      </c>
      <c r="B73" s="23" t="s">
        <v>86</v>
      </c>
      <c r="C73" s="22" t="s">
        <v>102</v>
      </c>
      <c r="D73" s="28">
        <v>6</v>
      </c>
      <c r="E73" s="28">
        <v>6</v>
      </c>
      <c r="F73" s="28">
        <v>6</v>
      </c>
      <c r="G73" s="28">
        <v>6.7</v>
      </c>
      <c r="H73" s="28">
        <v>6</v>
      </c>
      <c r="I73" s="28"/>
      <c r="J73" s="28"/>
      <c r="K73" s="28"/>
      <c r="L73" s="28"/>
      <c r="M73" s="28">
        <f>AVERAGE(Table_1[[#This Row],[1]:[9]])</f>
        <v>6.14</v>
      </c>
      <c r="N73" s="31"/>
      <c r="O73" s="31"/>
    </row>
    <row r="74" spans="1:15">
      <c r="A74" s="22">
        <v>73</v>
      </c>
      <c r="B74" s="23" t="s">
        <v>88</v>
      </c>
      <c r="C74" s="22" t="s">
        <v>102</v>
      </c>
      <c r="D74" s="28">
        <v>8.3000000000000007</v>
      </c>
      <c r="E74" s="28">
        <v>7.8</v>
      </c>
      <c r="F74" s="28">
        <v>7.8</v>
      </c>
      <c r="G74" s="28">
        <v>7.3</v>
      </c>
      <c r="H74" s="28">
        <v>8.4</v>
      </c>
      <c r="I74" s="28">
        <v>6</v>
      </c>
      <c r="J74" s="28"/>
      <c r="K74" s="28"/>
      <c r="L74" s="28"/>
      <c r="M74" s="28">
        <f>AVERAGE(Table_1[[#This Row],[1]:[9]])</f>
        <v>7.6000000000000005</v>
      </c>
      <c r="N74" s="31"/>
      <c r="O74" s="31"/>
    </row>
    <row r="75" spans="1:15">
      <c r="A75" s="22">
        <v>74</v>
      </c>
      <c r="B75" s="23" t="s">
        <v>90</v>
      </c>
      <c r="C75" s="22" t="s">
        <v>102</v>
      </c>
      <c r="D75" s="28">
        <v>4</v>
      </c>
      <c r="E75" s="28">
        <v>6.7</v>
      </c>
      <c r="F75" s="28">
        <v>6.7</v>
      </c>
      <c r="G75" s="28">
        <v>6.7</v>
      </c>
      <c r="H75" s="28">
        <v>4.5</v>
      </c>
      <c r="I75" s="28">
        <v>8</v>
      </c>
      <c r="J75" s="28">
        <v>6.7</v>
      </c>
      <c r="K75" s="28"/>
      <c r="L75" s="28"/>
      <c r="M75" s="28">
        <f>AVERAGE(Table_1[[#This Row],[1]:[9]])</f>
        <v>6.1857142857142851</v>
      </c>
      <c r="N75" s="31"/>
      <c r="O75" s="31"/>
    </row>
    <row r="76" spans="1:15">
      <c r="A76" s="22">
        <v>75</v>
      </c>
      <c r="B76" s="23" t="s">
        <v>92</v>
      </c>
      <c r="C76" s="22" t="s">
        <v>102</v>
      </c>
      <c r="D76" s="28">
        <v>6</v>
      </c>
      <c r="E76" s="28">
        <v>5</v>
      </c>
      <c r="F76" s="28">
        <v>6</v>
      </c>
      <c r="G76" s="28">
        <v>7</v>
      </c>
      <c r="H76" s="28">
        <v>7</v>
      </c>
      <c r="I76" s="28"/>
      <c r="J76" s="28"/>
      <c r="K76" s="28"/>
      <c r="L76" s="28"/>
      <c r="M76" s="28">
        <f>AVERAGE(Table_1[[#This Row],[1]:[9]])</f>
        <v>6.2</v>
      </c>
      <c r="N76" s="31"/>
      <c r="O76" s="31"/>
    </row>
    <row r="77" spans="1:15">
      <c r="A77" s="22">
        <v>76</v>
      </c>
      <c r="B77" s="23" t="s">
        <v>94</v>
      </c>
      <c r="C77" s="22" t="s">
        <v>102</v>
      </c>
      <c r="D77" s="28">
        <v>7</v>
      </c>
      <c r="E77" s="28">
        <v>7</v>
      </c>
      <c r="F77" s="28">
        <v>7</v>
      </c>
      <c r="G77" s="28">
        <v>7</v>
      </c>
      <c r="H77" s="28">
        <v>6</v>
      </c>
      <c r="I77" s="28"/>
      <c r="J77" s="28"/>
      <c r="K77" s="28"/>
      <c r="L77" s="28"/>
      <c r="M77" s="28">
        <f>AVERAGE(Table_1[[#This Row],[1]:[9]])</f>
        <v>6.8</v>
      </c>
      <c r="N77" s="31"/>
      <c r="O77" s="31"/>
    </row>
    <row r="78" spans="1:15">
      <c r="M78" s="31" t="e">
        <f>AVERAGE(Table_1[[#This Row],[1]:[9]])</f>
        <v>#DIV/0!</v>
      </c>
      <c r="N78" s="31"/>
      <c r="O78" s="31"/>
    </row>
    <row r="79" spans="1:15">
      <c r="M79" s="31" t="e">
        <f>AVERAGE(Table_1[[#This Row],[1]:[9]])</f>
        <v>#DIV/0!</v>
      </c>
      <c r="N79" s="31"/>
      <c r="O79" s="31"/>
    </row>
    <row r="80" spans="1:15">
      <c r="M80" s="31" t="e">
        <f>AVERAGE(Table_1[[#This Row],[1]:[9]])</f>
        <v>#DIV/0!</v>
      </c>
      <c r="N80" s="31"/>
      <c r="O80" s="31"/>
    </row>
    <row r="81" spans="4:15">
      <c r="M81" s="31" t="e">
        <f>AVERAGE(Table_1[[#This Row],[1]:[9]])</f>
        <v>#DIV/0!</v>
      </c>
      <c r="N81" s="31"/>
      <c r="O81" s="31"/>
    </row>
    <row r="85" spans="4:15">
      <c r="D85" s="31">
        <f>8/11*10</f>
        <v>7.2727272727272734</v>
      </c>
      <c r="E85" s="31">
        <f>4/6*10</f>
        <v>6.6666666666666661</v>
      </c>
      <c r="F85" s="31">
        <f>8/9*10</f>
        <v>8.8888888888888893</v>
      </c>
      <c r="G85" s="31">
        <f>2/5*10</f>
        <v>4</v>
      </c>
    </row>
    <row r="86" spans="4:15">
      <c r="D86" s="31">
        <f>10/12*10</f>
        <v>8.3333333333333339</v>
      </c>
      <c r="E86" s="31">
        <f>5/6*10</f>
        <v>8.3333333333333339</v>
      </c>
      <c r="F86" s="31">
        <f>5/9*10</f>
        <v>5.5555555555555554</v>
      </c>
      <c r="G86" s="31">
        <f>4/5*10</f>
        <v>8</v>
      </c>
    </row>
    <row r="87" spans="4:15">
      <c r="D87" s="31">
        <f>9/12*10</f>
        <v>7.5</v>
      </c>
      <c r="F87" s="31">
        <f>7/9*10</f>
        <v>7.7777777777777777</v>
      </c>
      <c r="G87" s="31">
        <f>3/5*10</f>
        <v>6</v>
      </c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V100"/>
  <sheetViews>
    <sheetView workbookViewId="0">
      <selection activeCell="C12" sqref="A2:C12"/>
    </sheetView>
  </sheetViews>
  <sheetFormatPr baseColWidth="10" defaultColWidth="14.5" defaultRowHeight="15" customHeight="1"/>
  <cols>
    <col min="1" max="1" width="4.6640625" customWidth="1"/>
    <col min="2" max="2" width="38.83203125" customWidth="1"/>
    <col min="3" max="3" width="12" customWidth="1"/>
    <col min="4" max="4" width="9.5" customWidth="1"/>
    <col min="5" max="5" width="9.33203125" customWidth="1"/>
    <col min="6" max="6" width="10.6640625" customWidth="1"/>
    <col min="7" max="7" width="15.83203125" customWidth="1"/>
    <col min="8" max="8" width="22.33203125" customWidth="1"/>
    <col min="9" max="9" width="26.6640625" customWidth="1"/>
    <col min="10" max="10" width="23.33203125" customWidth="1"/>
    <col min="11" max="11" width="20.83203125" customWidth="1"/>
    <col min="12" max="12" width="23.33203125" customWidth="1"/>
    <col min="13" max="13" width="25.1640625" customWidth="1"/>
    <col min="14" max="14" width="16.33203125" customWidth="1"/>
    <col min="15" max="22" width="12.6640625" customWidth="1"/>
  </cols>
  <sheetData>
    <row r="1" spans="1:22" ht="22.5" customHeight="1">
      <c r="A1" s="1" t="s">
        <v>0</v>
      </c>
      <c r="B1" s="2" t="s">
        <v>1</v>
      </c>
      <c r="C1" s="3" t="s">
        <v>71</v>
      </c>
      <c r="D1" s="3" t="s">
        <v>2</v>
      </c>
      <c r="E1" s="3" t="s">
        <v>72</v>
      </c>
      <c r="F1" s="3" t="s">
        <v>3</v>
      </c>
      <c r="G1" s="15" t="s">
        <v>73</v>
      </c>
      <c r="H1" s="15" t="s">
        <v>4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ht="22.5" customHeight="1">
      <c r="A2" s="6">
        <v>1</v>
      </c>
      <c r="B2" s="7" t="s">
        <v>74</v>
      </c>
      <c r="C2" s="9" t="s">
        <v>102</v>
      </c>
      <c r="D2" s="10" t="s">
        <v>75</v>
      </c>
      <c r="E2" s="9">
        <v>340</v>
      </c>
      <c r="F2" s="6" t="s">
        <v>7</v>
      </c>
      <c r="G2" s="16" t="s">
        <v>8</v>
      </c>
      <c r="H2" s="17" t="s">
        <v>7</v>
      </c>
      <c r="I2" s="18"/>
      <c r="J2" s="12"/>
      <c r="K2" s="18"/>
      <c r="L2" s="19"/>
    </row>
    <row r="3" spans="1:22" ht="22.5" customHeight="1">
      <c r="A3" s="6">
        <v>2</v>
      </c>
      <c r="B3" s="7" t="s">
        <v>76</v>
      </c>
      <c r="C3" s="9" t="s">
        <v>102</v>
      </c>
      <c r="D3" s="8" t="s">
        <v>77</v>
      </c>
      <c r="E3" s="9">
        <v>96</v>
      </c>
      <c r="F3" s="6" t="s">
        <v>13</v>
      </c>
      <c r="G3" s="16" t="s">
        <v>8</v>
      </c>
      <c r="H3" s="11">
        <v>46050</v>
      </c>
      <c r="I3" s="18"/>
      <c r="J3" s="12"/>
      <c r="K3" s="18"/>
      <c r="L3" s="19"/>
    </row>
    <row r="4" spans="1:22" ht="22.5" customHeight="1">
      <c r="A4" s="6">
        <v>3</v>
      </c>
      <c r="B4" s="7" t="s">
        <v>78</v>
      </c>
      <c r="C4" s="9" t="s">
        <v>102</v>
      </c>
      <c r="D4" s="10" t="s">
        <v>79</v>
      </c>
      <c r="E4" s="9">
        <v>101</v>
      </c>
      <c r="F4" s="6" t="s">
        <v>7</v>
      </c>
      <c r="G4" s="16" t="s">
        <v>8</v>
      </c>
      <c r="H4" s="17" t="s">
        <v>7</v>
      </c>
      <c r="I4" s="18"/>
      <c r="J4" s="12"/>
      <c r="K4" s="18"/>
      <c r="L4" s="19"/>
    </row>
    <row r="5" spans="1:22" ht="22.5" customHeight="1">
      <c r="A5" s="6">
        <v>4</v>
      </c>
      <c r="B5" s="7" t="s">
        <v>80</v>
      </c>
      <c r="C5" s="9" t="s">
        <v>102</v>
      </c>
      <c r="D5" s="8" t="s">
        <v>81</v>
      </c>
      <c r="E5" s="9">
        <v>235</v>
      </c>
      <c r="F5" s="6" t="s">
        <v>13</v>
      </c>
      <c r="G5" s="16" t="s">
        <v>8</v>
      </c>
      <c r="H5" s="11">
        <v>46050</v>
      </c>
      <c r="I5" s="18"/>
      <c r="J5" s="12"/>
      <c r="K5" s="20"/>
      <c r="L5" s="19"/>
    </row>
    <row r="6" spans="1:22" ht="22.5" customHeight="1">
      <c r="A6" s="6">
        <v>5</v>
      </c>
      <c r="B6" s="7" t="s">
        <v>82</v>
      </c>
      <c r="C6" s="9" t="s">
        <v>102</v>
      </c>
      <c r="D6" s="10" t="s">
        <v>83</v>
      </c>
      <c r="E6" s="9">
        <v>176</v>
      </c>
      <c r="F6" s="6" t="s">
        <v>13</v>
      </c>
      <c r="G6" s="16" t="s">
        <v>8</v>
      </c>
      <c r="H6" s="11">
        <v>46050</v>
      </c>
      <c r="I6" s="18"/>
      <c r="J6" s="12"/>
      <c r="K6" s="18"/>
      <c r="L6" s="19"/>
    </row>
    <row r="7" spans="1:22" ht="22.5" customHeight="1">
      <c r="A7" s="6">
        <v>6</v>
      </c>
      <c r="B7" s="7" t="s">
        <v>84</v>
      </c>
      <c r="C7" s="9" t="s">
        <v>102</v>
      </c>
      <c r="D7" s="8" t="s">
        <v>85</v>
      </c>
      <c r="E7" s="9">
        <v>106</v>
      </c>
      <c r="F7" s="6" t="s">
        <v>7</v>
      </c>
      <c r="G7" s="16" t="s">
        <v>8</v>
      </c>
      <c r="H7" s="17" t="s">
        <v>7</v>
      </c>
      <c r="I7" s="18"/>
      <c r="J7" s="12"/>
      <c r="K7" s="18"/>
      <c r="L7" s="19"/>
    </row>
    <row r="8" spans="1:22" ht="22.5" customHeight="1">
      <c r="A8" s="6">
        <v>7</v>
      </c>
      <c r="B8" s="7" t="s">
        <v>86</v>
      </c>
      <c r="C8" s="9" t="s">
        <v>102</v>
      </c>
      <c r="D8" s="10" t="s">
        <v>87</v>
      </c>
      <c r="E8" s="9">
        <v>294</v>
      </c>
      <c r="F8" s="6" t="s">
        <v>7</v>
      </c>
      <c r="G8" s="16" t="s">
        <v>8</v>
      </c>
      <c r="H8" s="17" t="s">
        <v>7</v>
      </c>
      <c r="I8" s="18"/>
      <c r="J8" s="12"/>
      <c r="K8" s="18"/>
      <c r="L8" s="19"/>
    </row>
    <row r="9" spans="1:22" ht="22.5" customHeight="1">
      <c r="A9" s="6">
        <v>8</v>
      </c>
      <c r="B9" s="7" t="s">
        <v>88</v>
      </c>
      <c r="C9" s="9" t="s">
        <v>102</v>
      </c>
      <c r="D9" s="14" t="s">
        <v>89</v>
      </c>
      <c r="E9" s="9">
        <v>74</v>
      </c>
      <c r="F9" s="6" t="s">
        <v>13</v>
      </c>
      <c r="G9" s="16" t="s">
        <v>8</v>
      </c>
      <c r="H9" s="11">
        <v>46050</v>
      </c>
      <c r="I9" s="18"/>
      <c r="J9" s="12"/>
      <c r="K9" s="18"/>
      <c r="L9" s="19"/>
    </row>
    <row r="10" spans="1:22" ht="22.5" customHeight="1">
      <c r="A10" s="6">
        <v>9</v>
      </c>
      <c r="B10" s="7" t="s">
        <v>90</v>
      </c>
      <c r="C10" s="9" t="s">
        <v>102</v>
      </c>
      <c r="D10" s="13" t="s">
        <v>91</v>
      </c>
      <c r="E10" s="9">
        <v>155</v>
      </c>
      <c r="F10" s="6" t="s">
        <v>7</v>
      </c>
      <c r="G10" s="16" t="s">
        <v>8</v>
      </c>
      <c r="H10" s="17" t="s">
        <v>7</v>
      </c>
      <c r="I10" s="18"/>
      <c r="J10" s="12"/>
      <c r="K10" s="20"/>
      <c r="L10" s="19"/>
    </row>
    <row r="11" spans="1:22" ht="22.5" customHeight="1">
      <c r="A11" s="6">
        <v>10</v>
      </c>
      <c r="B11" s="7" t="s">
        <v>92</v>
      </c>
      <c r="C11" s="9" t="s">
        <v>102</v>
      </c>
      <c r="D11" s="8" t="s">
        <v>93</v>
      </c>
      <c r="E11" s="9">
        <v>220</v>
      </c>
      <c r="F11" s="6" t="s">
        <v>13</v>
      </c>
      <c r="G11" s="16" t="s">
        <v>8</v>
      </c>
      <c r="H11" s="11">
        <v>46050</v>
      </c>
      <c r="I11" s="18"/>
      <c r="J11" s="12"/>
      <c r="K11" s="20"/>
      <c r="L11" s="19"/>
    </row>
    <row r="12" spans="1:22" ht="22.5" customHeight="1">
      <c r="A12" s="6">
        <v>11</v>
      </c>
      <c r="B12" s="7" t="s">
        <v>94</v>
      </c>
      <c r="C12" s="9" t="s">
        <v>102</v>
      </c>
      <c r="D12" s="10" t="s">
        <v>95</v>
      </c>
      <c r="E12" s="9">
        <v>258</v>
      </c>
      <c r="F12" s="6" t="s">
        <v>13</v>
      </c>
      <c r="G12" s="16" t="s">
        <v>8</v>
      </c>
      <c r="H12" s="11">
        <v>46050</v>
      </c>
      <c r="I12" s="18"/>
      <c r="J12" s="12"/>
      <c r="K12" s="18"/>
      <c r="L12" s="19"/>
    </row>
    <row r="13" spans="1:22" ht="15.75" customHeight="1"/>
    <row r="14" spans="1:22" ht="15.75" customHeight="1"/>
    <row r="15" spans="1:22" ht="15.75" customHeight="1"/>
    <row r="16" spans="1:2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dataValidations count="1">
    <dataValidation type="list" allowBlank="1" sqref="F2:F12" xr:uid="{00000000-0002-0000-0300-000000000000}">
      <formula1>"MASCULINO,FEMENINO"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ANCLA</vt:lpstr>
      <vt:lpstr>LIMA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Chávez</dc:creator>
  <cp:lastModifiedBy>Juan Cura</cp:lastModifiedBy>
  <dcterms:created xsi:type="dcterms:W3CDTF">2026-01-22T23:25:15Z</dcterms:created>
  <dcterms:modified xsi:type="dcterms:W3CDTF">2026-07-02T02:44:37Z</dcterms:modified>
</cp:coreProperties>
</file>