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Hoja1" sheetId="1" r:id="rId1"/>
  </sheets>
  <definedNames>
    <definedName name="AMPLITUD">Hoja1!$F$9</definedName>
    <definedName name="MÁXIMO">Hoja1!$F$5</definedName>
    <definedName name="MÍNIMO">Hoja1!$F$6</definedName>
    <definedName name="N">Hoja1!$F$10</definedName>
    <definedName name="Notas">Hoja1!$C$4:$C$53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J16" i="1"/>
  <c r="M17" i="1"/>
  <c r="M16" i="1"/>
  <c r="M15" i="1"/>
  <c r="F10" i="1"/>
  <c r="F8" i="1" s="1"/>
  <c r="F5" i="1"/>
  <c r="J11" i="1" s="1"/>
  <c r="N11" i="1" s="1"/>
  <c r="O11" i="1" s="1"/>
  <c r="F6" i="1"/>
  <c r="F7" i="1" s="1"/>
  <c r="F9" i="1" l="1"/>
  <c r="I5" i="1"/>
  <c r="J5" i="1" l="1"/>
  <c r="N5" i="1" l="1"/>
  <c r="O5" i="1" s="1"/>
  <c r="I6" i="1"/>
  <c r="K5" i="1"/>
  <c r="J6" i="1" l="1"/>
  <c r="K6" i="1" s="1"/>
  <c r="I7" i="1" l="1"/>
  <c r="N6" i="1"/>
  <c r="O6" i="1" s="1"/>
  <c r="J7" i="1" l="1"/>
  <c r="K7" i="1"/>
  <c r="I8" i="1" l="1"/>
  <c r="N7" i="1"/>
  <c r="O7" i="1" s="1"/>
  <c r="J8" i="1" l="1"/>
  <c r="K8" i="1" s="1"/>
  <c r="I9" i="1" l="1"/>
  <c r="N8" i="1"/>
  <c r="O8" i="1" s="1"/>
  <c r="J9" i="1" l="1"/>
  <c r="K9" i="1"/>
  <c r="I10" i="1" l="1"/>
  <c r="N9" i="1"/>
  <c r="O9" i="1" l="1"/>
  <c r="J10" i="1"/>
  <c r="K10" i="1" s="1"/>
  <c r="I11" i="1" l="1"/>
  <c r="K11" i="1" s="1"/>
  <c r="N10" i="1"/>
  <c r="O10" i="1" s="1"/>
  <c r="L5" i="1" a="1"/>
  <c r="L5" i="1" l="1"/>
  <c r="L6" i="1"/>
  <c r="L11" i="1"/>
  <c r="M11" i="1" s="1"/>
  <c r="L10" i="1"/>
  <c r="L9" i="1"/>
  <c r="L8" i="1"/>
  <c r="L7" i="1"/>
  <c r="Q11" i="1"/>
  <c r="M7" i="1" l="1"/>
  <c r="Q7" i="1"/>
  <c r="M8" i="1"/>
  <c r="Q8" i="1"/>
  <c r="M9" i="1"/>
  <c r="J15" i="1"/>
  <c r="Q9" i="1"/>
  <c r="M10" i="1"/>
  <c r="Q10" i="1"/>
  <c r="M6" i="1"/>
  <c r="Q6" i="1"/>
  <c r="M5" i="1"/>
  <c r="L12" i="1"/>
  <c r="Q5" i="1"/>
  <c r="Q12" i="1" l="1"/>
</calcChain>
</file>

<file path=xl/sharedStrings.xml><?xml version="1.0" encoding="utf-8"?>
<sst xmlns="http://schemas.openxmlformats.org/spreadsheetml/2006/main" count="27" uniqueCount="25">
  <si>
    <t xml:space="preserve"> </t>
  </si>
  <si>
    <t xml:space="preserve">Notas </t>
  </si>
  <si>
    <t>MÁXIMO</t>
  </si>
  <si>
    <t>MÍNIMO</t>
  </si>
  <si>
    <t>RANGO</t>
  </si>
  <si>
    <t>CLASES</t>
  </si>
  <si>
    <t>AMPLITUD</t>
  </si>
  <si>
    <t>N</t>
  </si>
  <si>
    <t>xi</t>
  </si>
  <si>
    <t>fi</t>
  </si>
  <si>
    <t>hi</t>
  </si>
  <si>
    <t>Fi</t>
  </si>
  <si>
    <t>Hi</t>
  </si>
  <si>
    <t>xi*fi</t>
  </si>
  <si>
    <t>NOTAS</t>
  </si>
  <si>
    <t>Mo</t>
  </si>
  <si>
    <t>Me</t>
  </si>
  <si>
    <t xml:space="preserve">MODA </t>
  </si>
  <si>
    <t xml:space="preserve">MEDIANA </t>
  </si>
  <si>
    <t>X</t>
  </si>
  <si>
    <t>Tabulados</t>
  </si>
  <si>
    <t>A granel</t>
  </si>
  <si>
    <t>PROEMDIO</t>
  </si>
  <si>
    <t>Me ( Fi + mitad N)</t>
  </si>
  <si>
    <t>Mo (fi + alta)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</si>
</sst>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70" formatCode="0.00000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wrapText="1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53"/>
  <sheetViews>
    <sheetView tabSelected="1" workbookViewId="0">
      <selection activeCell="S15" sqref="S15"/>
    </sheetView>
  </sheetViews>
  <sheetFormatPr baseColWidth="10" defaultRowHeight="15" x14ac:dyDescent="0.25"/>
  <cols>
    <col min="9" max="9" width="11.85546875" bestFit="1" customWidth="1"/>
    <col min="16" max="16" width="3.7109375" customWidth="1"/>
  </cols>
  <sheetData>
    <row r="3" spans="2:20" x14ac:dyDescent="0.25">
      <c r="C3" s="2" t="s">
        <v>1</v>
      </c>
    </row>
    <row r="4" spans="2:20" x14ac:dyDescent="0.25">
      <c r="B4">
        <v>1</v>
      </c>
      <c r="C4" s="1">
        <v>10</v>
      </c>
      <c r="D4" t="s">
        <v>0</v>
      </c>
      <c r="I4" s="6" t="s">
        <v>14</v>
      </c>
      <c r="J4" s="6"/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Q4" s="8" t="s">
        <v>13</v>
      </c>
    </row>
    <row r="5" spans="2:20" x14ac:dyDescent="0.25">
      <c r="B5">
        <v>2</v>
      </c>
      <c r="C5" s="1">
        <v>8.8000000000000007</v>
      </c>
      <c r="E5" t="s">
        <v>2</v>
      </c>
      <c r="F5" s="3">
        <f>MAX(Notas)</f>
        <v>10</v>
      </c>
      <c r="I5" s="9">
        <f>MÍNIMO</f>
        <v>2</v>
      </c>
      <c r="J5" s="9">
        <f>I5+AMPLITUD</f>
        <v>3.1428571428571428</v>
      </c>
      <c r="K5" s="9">
        <f>AVERAGE(I5:J5)</f>
        <v>2.5714285714285712</v>
      </c>
      <c r="L5" s="10">
        <f t="array" ref="L5:L11">FREQUENCY(Notas,J5:J11)</f>
        <v>3</v>
      </c>
      <c r="M5" s="10">
        <f>L5/N</f>
        <v>0.06</v>
      </c>
      <c r="N5" s="10">
        <f>FREQUENCY(Notas,J5)</f>
        <v>3</v>
      </c>
      <c r="O5" s="10">
        <f>N5/N</f>
        <v>0.06</v>
      </c>
      <c r="Q5" s="9">
        <f>K5*L5</f>
        <v>7.7142857142857135</v>
      </c>
    </row>
    <row r="6" spans="2:20" x14ac:dyDescent="0.25">
      <c r="B6">
        <v>3</v>
      </c>
      <c r="C6" s="1">
        <v>5.3</v>
      </c>
      <c r="E6" t="s">
        <v>3</v>
      </c>
      <c r="F6" s="3">
        <f>MIN(Notas)</f>
        <v>2</v>
      </c>
      <c r="I6" s="9">
        <f>J5</f>
        <v>3.1428571428571428</v>
      </c>
      <c r="J6" s="9">
        <f>I6+AMPLITUD</f>
        <v>4.2857142857142856</v>
      </c>
      <c r="K6" s="9">
        <f t="shared" ref="K6:K11" si="0">AVERAGE(I6:J6)</f>
        <v>3.7142857142857144</v>
      </c>
      <c r="L6" s="10">
        <v>5</v>
      </c>
      <c r="M6" s="10">
        <f>L6/N</f>
        <v>0.1</v>
      </c>
      <c r="N6" s="10">
        <f>FREQUENCY(Notas,J6)</f>
        <v>8</v>
      </c>
      <c r="O6" s="10">
        <f>N6/N</f>
        <v>0.16</v>
      </c>
      <c r="Q6" s="9">
        <f>K6*L6</f>
        <v>18.571428571428573</v>
      </c>
    </row>
    <row r="7" spans="2:20" x14ac:dyDescent="0.25">
      <c r="B7">
        <v>4</v>
      </c>
      <c r="C7" s="1">
        <v>7.5</v>
      </c>
      <c r="E7" t="s">
        <v>4</v>
      </c>
      <c r="F7" s="3">
        <f>F5-F6</f>
        <v>8</v>
      </c>
      <c r="I7" s="9">
        <f t="shared" ref="I7:I11" si="1">J6</f>
        <v>4.2857142857142856</v>
      </c>
      <c r="J7" s="9">
        <f>I7+AMPLITUD</f>
        <v>5.4285714285714288</v>
      </c>
      <c r="K7" s="9">
        <f t="shared" si="0"/>
        <v>4.8571428571428577</v>
      </c>
      <c r="L7" s="10">
        <v>6</v>
      </c>
      <c r="M7" s="10">
        <f>L7/N</f>
        <v>0.12</v>
      </c>
      <c r="N7" s="10">
        <f>FREQUENCY(Notas,J7)</f>
        <v>14</v>
      </c>
      <c r="O7" s="10">
        <f>N7/N</f>
        <v>0.28000000000000003</v>
      </c>
      <c r="Q7" s="9">
        <f>K7*L7</f>
        <v>29.142857142857146</v>
      </c>
    </row>
    <row r="8" spans="2:20" x14ac:dyDescent="0.25">
      <c r="B8">
        <v>5</v>
      </c>
      <c r="C8" s="1">
        <v>8.3000000000000007</v>
      </c>
      <c r="E8" t="s">
        <v>5</v>
      </c>
      <c r="F8" s="3">
        <f>ROUND(1+3.3*LOG(F10),0)</f>
        <v>7</v>
      </c>
      <c r="I8" s="9">
        <f t="shared" si="1"/>
        <v>5.4285714285714288</v>
      </c>
      <c r="J8" s="9">
        <f>I8+AMPLITUD</f>
        <v>6.5714285714285712</v>
      </c>
      <c r="K8" s="9">
        <f t="shared" si="0"/>
        <v>6</v>
      </c>
      <c r="L8" s="10">
        <v>10</v>
      </c>
      <c r="M8" s="10">
        <f>L8/N</f>
        <v>0.2</v>
      </c>
      <c r="N8" s="10">
        <f>FREQUENCY(Notas,J8)</f>
        <v>24</v>
      </c>
      <c r="O8" s="10">
        <f>N8/N</f>
        <v>0.48</v>
      </c>
      <c r="Q8" s="9">
        <f>K8*L8</f>
        <v>60</v>
      </c>
    </row>
    <row r="9" spans="2:20" x14ac:dyDescent="0.25">
      <c r="B9">
        <v>6</v>
      </c>
      <c r="C9" s="1">
        <v>7.7</v>
      </c>
      <c r="E9" t="s">
        <v>6</v>
      </c>
      <c r="F9" s="4">
        <f>F7/F8</f>
        <v>1.1428571428571428</v>
      </c>
      <c r="I9" s="13">
        <f t="shared" si="1"/>
        <v>6.5714285714285712</v>
      </c>
      <c r="J9" s="13">
        <f>I9+AMPLITUD</f>
        <v>7.7142857142857135</v>
      </c>
      <c r="K9" s="13">
        <f t="shared" si="0"/>
        <v>7.1428571428571423</v>
      </c>
      <c r="L9" s="14">
        <v>11</v>
      </c>
      <c r="M9" s="14">
        <f>L9/N</f>
        <v>0.22</v>
      </c>
      <c r="N9" s="14">
        <f>FREQUENCY(Notas,J9)</f>
        <v>35</v>
      </c>
      <c r="O9" s="14">
        <f>N9/N</f>
        <v>0.7</v>
      </c>
      <c r="Q9" s="13">
        <f>K9*L9</f>
        <v>78.571428571428569</v>
      </c>
      <c r="R9" t="s">
        <v>23</v>
      </c>
      <c r="T9" t="s">
        <v>24</v>
      </c>
    </row>
    <row r="10" spans="2:20" x14ac:dyDescent="0.25">
      <c r="B10">
        <v>7</v>
      </c>
      <c r="C10" s="1">
        <v>6.3</v>
      </c>
      <c r="E10" t="s">
        <v>7</v>
      </c>
      <c r="F10" s="3">
        <f>COUNT(Notas)</f>
        <v>50</v>
      </c>
      <c r="I10" s="9">
        <f t="shared" si="1"/>
        <v>7.7142857142857135</v>
      </c>
      <c r="J10" s="9">
        <f>I10+AMPLITUD</f>
        <v>8.8571428571428559</v>
      </c>
      <c r="K10" s="9">
        <f t="shared" si="0"/>
        <v>8.2857142857142847</v>
      </c>
      <c r="L10" s="10">
        <v>7</v>
      </c>
      <c r="M10" s="10">
        <f>L10/N</f>
        <v>0.14000000000000001</v>
      </c>
      <c r="N10" s="10">
        <f>FREQUENCY(Notas,J10)</f>
        <v>42</v>
      </c>
      <c r="O10" s="10">
        <f>N10/N</f>
        <v>0.84</v>
      </c>
      <c r="Q10" s="9">
        <f>K10*L10</f>
        <v>57.999999999999993</v>
      </c>
    </row>
    <row r="11" spans="2:20" x14ac:dyDescent="0.25">
      <c r="B11">
        <v>8</v>
      </c>
      <c r="C11" s="1">
        <v>5.6</v>
      </c>
      <c r="I11" s="9">
        <f t="shared" si="1"/>
        <v>8.8571428571428559</v>
      </c>
      <c r="J11" s="11">
        <f>MÁXIMO</f>
        <v>10</v>
      </c>
      <c r="K11" s="9">
        <f t="shared" si="0"/>
        <v>9.428571428571427</v>
      </c>
      <c r="L11" s="10">
        <v>8</v>
      </c>
      <c r="M11" s="10">
        <f>L11/N</f>
        <v>0.16</v>
      </c>
      <c r="N11" s="10">
        <f>FREQUENCY(Notas,J11)</f>
        <v>50</v>
      </c>
      <c r="O11" s="10">
        <f>N11/N</f>
        <v>1</v>
      </c>
      <c r="Q11" s="9">
        <f>K11*L11</f>
        <v>75.428571428571416</v>
      </c>
    </row>
    <row r="12" spans="2:20" x14ac:dyDescent="0.25">
      <c r="B12">
        <v>9</v>
      </c>
      <c r="C12" s="1">
        <v>3.4</v>
      </c>
      <c r="I12" s="2"/>
      <c r="J12" s="2"/>
      <c r="K12" s="2"/>
      <c r="L12" s="5">
        <f>SUM(L5:L11)</f>
        <v>50</v>
      </c>
      <c r="M12" s="2"/>
      <c r="N12" s="2"/>
      <c r="O12" s="2"/>
      <c r="Q12" s="12">
        <f>SUM(Q5:Q11)</f>
        <v>327.42857142857144</v>
      </c>
    </row>
    <row r="13" spans="2:20" x14ac:dyDescent="0.25">
      <c r="B13">
        <v>10</v>
      </c>
      <c r="C13" s="1">
        <v>9</v>
      </c>
    </row>
    <row r="14" spans="2:20" x14ac:dyDescent="0.25">
      <c r="B14">
        <v>11</v>
      </c>
      <c r="C14" s="1">
        <v>5.7</v>
      </c>
      <c r="I14" s="18" t="s">
        <v>20</v>
      </c>
      <c r="J14" s="18"/>
      <c r="L14" s="18" t="s">
        <v>21</v>
      </c>
      <c r="M14" s="18"/>
    </row>
    <row r="15" spans="2:20" x14ac:dyDescent="0.25">
      <c r="B15">
        <v>12</v>
      </c>
      <c r="C15" s="1">
        <v>8.1</v>
      </c>
      <c r="H15" t="s">
        <v>9</v>
      </c>
      <c r="I15" s="15" t="s">
        <v>17</v>
      </c>
      <c r="J15" s="16">
        <f>I9+(L9-L8)/(L9-L8+L9-L10)*AMPLITUD</f>
        <v>6.8</v>
      </c>
      <c r="L15" s="17" t="s">
        <v>15</v>
      </c>
      <c r="M15" s="16">
        <f>MODE(Notas)</f>
        <v>7.5</v>
      </c>
    </row>
    <row r="16" spans="2:20" x14ac:dyDescent="0.25">
      <c r="B16">
        <v>13</v>
      </c>
      <c r="C16" s="1">
        <v>7.2</v>
      </c>
      <c r="H16" t="s">
        <v>11</v>
      </c>
      <c r="I16" s="15" t="s">
        <v>18</v>
      </c>
      <c r="J16" s="16">
        <f>I9+(N*0.5-N8)/(L9)*AMPLITUD</f>
        <v>6.6753246753246751</v>
      </c>
      <c r="L16" s="15" t="s">
        <v>16</v>
      </c>
      <c r="M16" s="16">
        <f>MEDIAN(Notas)</f>
        <v>6.7</v>
      </c>
    </row>
    <row r="17" spans="2:13" x14ac:dyDescent="0.25">
      <c r="B17">
        <v>14</v>
      </c>
      <c r="C17" s="1">
        <v>4.2</v>
      </c>
      <c r="I17" s="15" t="s">
        <v>22</v>
      </c>
      <c r="J17" s="16">
        <f>Q12/N</f>
        <v>6.5485714285714289</v>
      </c>
      <c r="L17" s="15" t="s">
        <v>19</v>
      </c>
      <c r="M17" s="16">
        <f>AVERAGE(Notas)</f>
        <v>6.5719999999999992</v>
      </c>
    </row>
    <row r="18" spans="2:13" x14ac:dyDescent="0.25">
      <c r="B18">
        <v>15</v>
      </c>
      <c r="C18" s="1">
        <v>6.7</v>
      </c>
    </row>
    <row r="19" spans="2:13" x14ac:dyDescent="0.25">
      <c r="B19">
        <v>16</v>
      </c>
      <c r="C19" s="1">
        <v>8.9</v>
      </c>
    </row>
    <row r="20" spans="2:13" x14ac:dyDescent="0.25">
      <c r="B20">
        <v>17</v>
      </c>
      <c r="C20" s="1">
        <v>8</v>
      </c>
    </row>
    <row r="21" spans="2:13" x14ac:dyDescent="0.25">
      <c r="B21">
        <v>18</v>
      </c>
      <c r="C21" s="1">
        <v>9.4</v>
      </c>
    </row>
    <row r="22" spans="2:13" x14ac:dyDescent="0.25">
      <c r="B22">
        <v>19</v>
      </c>
      <c r="C22" s="1">
        <v>5.7</v>
      </c>
    </row>
    <row r="23" spans="2:13" x14ac:dyDescent="0.25">
      <c r="B23">
        <v>20</v>
      </c>
      <c r="C23" s="1">
        <v>4.0999999999999996</v>
      </c>
    </row>
    <row r="24" spans="2:13" x14ac:dyDescent="0.25">
      <c r="B24">
        <v>21</v>
      </c>
      <c r="C24" s="1">
        <v>8.1999999999999993</v>
      </c>
    </row>
    <row r="25" spans="2:13" x14ac:dyDescent="0.25">
      <c r="B25">
        <v>22</v>
      </c>
      <c r="C25" s="1">
        <v>7.5</v>
      </c>
    </row>
    <row r="26" spans="2:13" x14ac:dyDescent="0.25">
      <c r="B26">
        <v>23</v>
      </c>
      <c r="C26" s="1">
        <v>4.5</v>
      </c>
    </row>
    <row r="27" spans="2:13" x14ac:dyDescent="0.25">
      <c r="B27">
        <v>24</v>
      </c>
      <c r="C27" s="1">
        <v>9.1999999999999993</v>
      </c>
    </row>
    <row r="28" spans="2:13" x14ac:dyDescent="0.25">
      <c r="B28">
        <v>25</v>
      </c>
      <c r="C28" s="1">
        <v>6</v>
      </c>
    </row>
    <row r="29" spans="2:13" x14ac:dyDescent="0.25">
      <c r="B29">
        <v>26</v>
      </c>
      <c r="C29" s="1">
        <v>5.5</v>
      </c>
    </row>
    <row r="30" spans="2:13" x14ac:dyDescent="0.25">
      <c r="B30">
        <v>27</v>
      </c>
      <c r="C30" s="1">
        <v>7</v>
      </c>
    </row>
    <row r="31" spans="2:13" x14ac:dyDescent="0.25">
      <c r="B31">
        <v>28</v>
      </c>
      <c r="C31" s="1">
        <v>3.1</v>
      </c>
    </row>
    <row r="32" spans="2:13" x14ac:dyDescent="0.25">
      <c r="B32">
        <v>29</v>
      </c>
      <c r="C32" s="1">
        <v>6</v>
      </c>
    </row>
    <row r="33" spans="2:3" x14ac:dyDescent="0.25">
      <c r="B33">
        <v>30</v>
      </c>
      <c r="C33" s="1">
        <v>8.4</v>
      </c>
    </row>
    <row r="34" spans="2:3" x14ac:dyDescent="0.25">
      <c r="B34">
        <v>31</v>
      </c>
      <c r="C34" s="1">
        <v>5.4</v>
      </c>
    </row>
    <row r="35" spans="2:3" x14ac:dyDescent="0.25">
      <c r="B35">
        <v>32</v>
      </c>
      <c r="C35" s="1">
        <v>7.5</v>
      </c>
    </row>
    <row r="36" spans="2:3" x14ac:dyDescent="0.25">
      <c r="B36">
        <v>33</v>
      </c>
      <c r="C36" s="1">
        <v>5.7</v>
      </c>
    </row>
    <row r="37" spans="2:3" x14ac:dyDescent="0.25">
      <c r="B37">
        <v>34</v>
      </c>
      <c r="C37" s="1">
        <v>8.5</v>
      </c>
    </row>
    <row r="38" spans="2:3" x14ac:dyDescent="0.25">
      <c r="B38">
        <v>35</v>
      </c>
      <c r="C38" s="1">
        <v>3.1</v>
      </c>
    </row>
    <row r="39" spans="2:3" x14ac:dyDescent="0.25">
      <c r="B39">
        <v>36</v>
      </c>
      <c r="C39" s="1">
        <v>6.4</v>
      </c>
    </row>
    <row r="40" spans="2:3" x14ac:dyDescent="0.25">
      <c r="B40">
        <v>37</v>
      </c>
      <c r="C40" s="1">
        <v>5.0999999999999996</v>
      </c>
    </row>
    <row r="41" spans="2:3" x14ac:dyDescent="0.25">
      <c r="B41">
        <v>38</v>
      </c>
      <c r="C41" s="1">
        <v>6.7</v>
      </c>
    </row>
    <row r="42" spans="2:3" x14ac:dyDescent="0.25">
      <c r="B42">
        <v>39</v>
      </c>
      <c r="C42" s="1">
        <v>4.5</v>
      </c>
    </row>
    <row r="43" spans="2:3" x14ac:dyDescent="0.25">
      <c r="B43">
        <v>40</v>
      </c>
      <c r="C43" s="1">
        <v>4.2</v>
      </c>
    </row>
    <row r="44" spans="2:3" x14ac:dyDescent="0.25">
      <c r="B44">
        <v>41</v>
      </c>
      <c r="C44" s="1">
        <v>9.8000000000000007</v>
      </c>
    </row>
    <row r="45" spans="2:3" x14ac:dyDescent="0.25">
      <c r="B45">
        <v>42</v>
      </c>
      <c r="C45" s="1">
        <v>6.7</v>
      </c>
    </row>
    <row r="46" spans="2:3" x14ac:dyDescent="0.25">
      <c r="B46">
        <v>43</v>
      </c>
      <c r="C46" s="1">
        <v>3.3</v>
      </c>
    </row>
    <row r="47" spans="2:3" x14ac:dyDescent="0.25">
      <c r="B47">
        <v>44</v>
      </c>
      <c r="C47" s="1">
        <v>9.6</v>
      </c>
    </row>
    <row r="48" spans="2:3" x14ac:dyDescent="0.25">
      <c r="B48">
        <v>45</v>
      </c>
      <c r="C48" s="1">
        <v>4.8</v>
      </c>
    </row>
    <row r="49" spans="2:3" x14ac:dyDescent="0.25">
      <c r="B49">
        <v>46</v>
      </c>
      <c r="C49" s="1">
        <v>9.6</v>
      </c>
    </row>
    <row r="50" spans="2:3" x14ac:dyDescent="0.25">
      <c r="B50">
        <v>47</v>
      </c>
      <c r="C50" s="1">
        <v>5.8</v>
      </c>
    </row>
    <row r="51" spans="2:3" x14ac:dyDescent="0.25">
      <c r="B51">
        <v>48</v>
      </c>
      <c r="C51" s="1">
        <v>7.7</v>
      </c>
    </row>
    <row r="52" spans="2:3" x14ac:dyDescent="0.25">
      <c r="B52">
        <v>49</v>
      </c>
      <c r="C52" s="1">
        <v>2</v>
      </c>
    </row>
    <row r="53" spans="2:3" x14ac:dyDescent="0.25">
      <c r="B53">
        <v>50</v>
      </c>
      <c r="C53" s="1">
        <v>6.9</v>
      </c>
    </row>
  </sheetData>
  <mergeCells count="3">
    <mergeCell ref="I4:J4"/>
    <mergeCell ref="I14:J14"/>
    <mergeCell ref="L14:M14"/>
  </mergeCells>
  <pageMargins left="0.7" right="0.7" top="0.75" bottom="0.75" header="0.3" footer="0.3"/>
  <pageSetup paperSize="9" orientation="portrait" r:id="rId1"/>
  <ignoredErrors>
    <ignoredError sqref="N5:N9 N10:N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Hoja1</vt:lpstr>
      <vt:lpstr>AMPLITUD</vt:lpstr>
      <vt:lpstr>MÁXIMO</vt:lpstr>
      <vt:lpstr>MÍNIMO</vt:lpstr>
      <vt:lpstr>N</vt:lpstr>
      <vt:lpstr>Notas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Cadete Escuela Naval</cp:lastModifiedBy>
  <dcterms:created xsi:type="dcterms:W3CDTF">2025-08-20T12:17:17Z</dcterms:created>
  <dcterms:modified xsi:type="dcterms:W3CDTF">2025-08-20T13:05:22Z</dcterms:modified>
</cp:coreProperties>
</file>