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TABL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4"/>
  <c r="M24"/>
  <c r="M22"/>
  <c r="M19"/>
  <c r="M20"/>
  <c r="M21"/>
  <c r="N19"/>
  <c r="E12" i="3"/>
  <c r="H8" i="2"/>
  <c r="I9"/>
  <c r="I8"/>
  <c r="M33" i="4"/>
  <c r="M31"/>
  <c r="M29"/>
  <c r="F9" i="5"/>
  <c r="F10"/>
  <c r="F11"/>
  <c r="F12"/>
  <c r="F13"/>
  <c r="F8"/>
  <c r="F7"/>
  <c r="E8"/>
  <c r="E9"/>
  <c r="E10"/>
  <c r="E11"/>
  <c r="E12"/>
  <c r="E13"/>
  <c r="E7"/>
  <c r="D9"/>
  <c r="D10" s="1"/>
  <c r="D11" s="1"/>
  <c r="D12" s="1"/>
  <c r="D13" s="1"/>
  <c r="D8"/>
  <c r="D7"/>
  <c r="E9" i="3"/>
  <c r="E8"/>
  <c r="E24"/>
  <c r="E10"/>
  <c r="E11"/>
  <c r="E13"/>
  <c r="E14"/>
  <c r="E15"/>
  <c r="E16"/>
  <c r="E17"/>
  <c r="E18"/>
  <c r="E19"/>
  <c r="E20"/>
  <c r="E21"/>
  <c r="E22"/>
  <c r="E23"/>
  <c r="I10" i="2"/>
  <c r="I11"/>
  <c r="I12"/>
  <c r="I13"/>
  <c r="I14"/>
  <c r="I15"/>
  <c r="H9"/>
  <c r="H10"/>
  <c r="H11"/>
  <c r="H12"/>
  <c r="H13"/>
  <c r="H14"/>
  <c r="H15"/>
  <c r="M25" i="4" l="1"/>
  <c r="O21" s="1"/>
  <c r="N20"/>
  <c r="O19" l="1"/>
  <c r="O23"/>
  <c r="O22"/>
  <c r="O20"/>
  <c r="O24"/>
  <c r="P20"/>
  <c r="P19"/>
  <c r="N21"/>
  <c r="N22" s="1"/>
  <c r="P21" l="1"/>
  <c r="N23"/>
  <c r="P22"/>
  <c r="N24" l="1"/>
  <c r="P24" s="1"/>
  <c r="P23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<sst xmlns="http://schemas.openxmlformats.org/spreadsheetml/2006/main" count="126" uniqueCount="95">
  <si>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</si>
  <si>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</si>
  <si>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</si>
  <si>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</si>
  <si>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</si>
  <si>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</si>
  <si>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</si>
  <si>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</si>
  <si>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</si>
  <si>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</si>
  <si>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</si>
  <si>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</si>
  <si>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</si>
  <si>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</si>
  <si>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</si>
  <si>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</si>
  <si>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</si>
  <si>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</si>
  <si>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</si>
  <si>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</si>
  <si>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</si>
  <si>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</si>
  <si>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</si>
  <si>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</si>
  <si>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</si>
  <si>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</si>
  <si>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</si>
  <si>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</si>
  <si>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</si>
  <si>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</si>
  <si>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</si>
  <si>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</si>
  <si>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</si>
  <si>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</si>
  <si>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</si>
  <si>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</si>
  <si>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</si>
  <si>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</si>
  <si>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</si>
  <si>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</si>
  <si>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</si>
  <si>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</si>
  <si>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</si>
  <si>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</si>
  <si>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</si>
  <si>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</si>
  <si>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</si>
  <si>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</si>
  <si>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</si>
  <si>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</si>
  <si>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</si>
  <si>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</si>
  <si>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</si>
  <si>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</si>
  <si>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</si>
  <si>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</si>
  <si>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</si>
  <si>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</si>
  <si>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</si>
  <si>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</si>
  <si>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</si>
  <si>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</si>
  <si>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</si>
  <si>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</si>
  <si>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</si>
  <si>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</si>
  <si>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</si>
  <si>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</si>
  <si>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</si>
  <si>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</si>
  <si>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</si>
  <si>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</si>
  <si>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</si>
  <si>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</si>
  <si>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</si>
  <si>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</si>
  <si>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</si>
  <si>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</si>
  <si>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</si>
  <si>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</si>
  <si>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</si>
  <si>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</si>
  <si>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</si>
  <si>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</si>
  <si>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</si>
  <si>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NOMBRE:Valentina Barrera</t>
  </si>
  <si>
    <t>CURSO1°C</t>
  </si>
  <si>
    <t>FECHA 29/05/2023</t>
  </si>
  <si>
    <t>El promedio de la cantidad de hermanos de brigadieres es 2,5.</t>
  </si>
  <si>
    <t>A lo más( a lo menos) es 2.</t>
  </si>
  <si>
    <t>La mayoría de hermanos de los brigadieres es 2.</t>
  </si>
  <si>
    <t xml:space="preserve">El 45% de los cadetes tienen 1 mascota. </t>
  </si>
  <si>
    <r>
      <rPr>
        <b/>
        <sz val="11"/>
        <color theme="1"/>
        <rFont val="Arial"/>
        <family val="2"/>
      </rPr>
      <t xml:space="preserve">35 cadetes tienen 2 mascotas. </t>
    </r>
    <r>
      <rPr>
        <b/>
        <sz val="12"/>
        <color theme="1"/>
        <rFont val="Arial"/>
        <family val="2"/>
      </rPr>
      <t xml:space="preserve"> </t>
    </r>
  </si>
  <si>
    <t xml:space="preserve">90 cadetes tienen al menos 3 mascotas. </t>
  </si>
  <si>
    <t>El 5% de los cadetes tiene 4 mascotas.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</si>
</sst>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2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0" fillId="0" borderId="35" xfId="0" applyFill="1" applyBorder="1"/>
    <xf numFmtId="9" fontId="0" fillId="0" borderId="17" xfId="0" applyNumberFormat="1" applyBorder="1"/>
    <xf numFmtId="9" fontId="0" fillId="0" borderId="16" xfId="0" applyNumberFormat="1" applyBorder="1"/>
    <xf numFmtId="0" fontId="8" fillId="0" borderId="1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64" fontId="0" fillId="0" borderId="1" xfId="0" applyNumberForma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8" t="s">
        <v>54</v>
      </c>
      <c r="E2" s="79"/>
      <c r="F2" s="79"/>
      <c r="G2" s="79"/>
      <c r="H2" s="79"/>
      <c r="I2" s="79"/>
      <c r="J2" s="80"/>
    </row>
    <row r="4" spans="4:10" ht="15.75" thickBot="1"/>
    <row r="5" spans="4:10" ht="26.25" customHeight="1" thickBot="1">
      <c r="D5" s="81" t="s">
        <v>85</v>
      </c>
      <c r="E5" s="82"/>
      <c r="F5" s="82"/>
      <c r="G5" s="82"/>
      <c r="H5" s="82"/>
      <c r="I5" s="82"/>
      <c r="J5" s="83"/>
    </row>
    <row r="6" spans="4:10" ht="26.25" customHeight="1" thickBot="1">
      <c r="D6" s="81" t="s">
        <v>86</v>
      </c>
      <c r="E6" s="82"/>
      <c r="F6" s="82"/>
      <c r="G6" s="82"/>
      <c r="H6" s="82"/>
      <c r="I6" s="82"/>
      <c r="J6" s="83"/>
    </row>
    <row r="7" spans="4:10" ht="26.25" customHeight="1" thickBot="1">
      <c r="D7" s="81" t="s">
        <v>87</v>
      </c>
      <c r="E7" s="82"/>
      <c r="F7" s="82"/>
      <c r="G7" s="82"/>
      <c r="H7" s="82"/>
      <c r="I7" s="82"/>
      <c r="J7" s="83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4" workbookViewId="0">
      <selection activeCell="F30" sqref="F30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39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6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2">
        <v>9.3000000000000007</v>
      </c>
      <c r="E8" s="42">
        <v>7.7</v>
      </c>
      <c r="F8" s="42">
        <v>9.1999999999999993</v>
      </c>
      <c r="G8" s="43">
        <v>7.5</v>
      </c>
      <c r="H8" s="27">
        <f>AVERAGE(D8:G8)</f>
        <v>8.4250000000000007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0">
        <v>9.8000000000000007</v>
      </c>
      <c r="E9" s="40">
        <v>9.5</v>
      </c>
      <c r="F9" s="40">
        <v>6.1</v>
      </c>
      <c r="G9" s="41">
        <v>3.4</v>
      </c>
      <c r="H9" s="27">
        <f t="shared" ref="H9:H15" si="0">AVERAGE(D9:G9)</f>
        <v>7.1999999999999993</v>
      </c>
      <c r="I9" s="6" t="str">
        <f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0">
        <v>9</v>
      </c>
      <c r="E10" s="40">
        <v>6</v>
      </c>
      <c r="F10" s="40">
        <v>9.8000000000000007</v>
      </c>
      <c r="G10" s="41">
        <v>8.5</v>
      </c>
      <c r="H10" s="27">
        <f t="shared" si="0"/>
        <v>8.3249999999999993</v>
      </c>
      <c r="I10" s="6" t="str">
        <f t="shared" ref="I10:I15" si="1">IF(H10&gt;=8,"NO DA EXAMEN","DA EXAMEN")</f>
        <v>NO DA EXAMEN</v>
      </c>
    </row>
    <row r="11" spans="1:9" ht="20.100000000000001" customHeight="1" thickBot="1">
      <c r="B11" s="30" t="s">
        <v>2</v>
      </c>
      <c r="C11" s="31" t="s">
        <v>9</v>
      </c>
      <c r="D11" s="40">
        <v>8.1999999999999993</v>
      </c>
      <c r="E11" s="40">
        <v>8.1</v>
      </c>
      <c r="F11" s="40">
        <v>7</v>
      </c>
      <c r="G11" s="41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0">
        <v>8.5</v>
      </c>
      <c r="E12" s="40">
        <v>9.1999999999999993</v>
      </c>
      <c r="F12" s="40">
        <v>8.4</v>
      </c>
      <c r="G12" s="41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0">
        <v>7</v>
      </c>
      <c r="E13" s="40">
        <v>5.4</v>
      </c>
      <c r="F13" s="40">
        <v>3.5</v>
      </c>
      <c r="G13" s="41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0">
        <v>3.8</v>
      </c>
      <c r="E14" s="40">
        <v>4.3</v>
      </c>
      <c r="F14" s="40">
        <v>8.6999999999999993</v>
      </c>
      <c r="G14" s="41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4">
        <v>6.2</v>
      </c>
      <c r="E15" s="44">
        <v>5.6</v>
      </c>
      <c r="F15" s="44">
        <v>9.4</v>
      </c>
      <c r="G15" s="45">
        <v>3.9</v>
      </c>
      <c r="H15" s="27">
        <f t="shared" si="0"/>
        <v>6.2750000000000004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4" t="s">
        <v>63</v>
      </c>
      <c r="C19" s="84"/>
      <c r="D19" s="84"/>
      <c r="E19" s="84"/>
      <c r="F19" s="84"/>
      <c r="G19" s="84"/>
      <c r="H19" s="58"/>
      <c r="I19" s="58"/>
    </row>
    <row r="20" spans="2:10" ht="18.75">
      <c r="B20" s="59"/>
      <c r="C20" s="59"/>
      <c r="D20" s="59"/>
      <c r="E20" s="59"/>
      <c r="F20" s="59"/>
      <c r="G20" s="59"/>
      <c r="H20" s="59"/>
      <c r="I20" s="59"/>
    </row>
    <row r="21" spans="2:10" ht="47.25" customHeight="1">
      <c r="B21" s="85" t="s">
        <v>62</v>
      </c>
      <c r="C21" s="85"/>
      <c r="D21" s="85"/>
      <c r="E21" s="85"/>
      <c r="F21" s="85"/>
      <c r="G21" s="85"/>
      <c r="H21" s="85"/>
      <c r="I21" s="58"/>
      <c r="J21" s="24"/>
    </row>
    <row r="22" spans="2:10" ht="28.5" customHeight="1">
      <c r="B22" s="86" t="s">
        <v>64</v>
      </c>
      <c r="C22" s="86"/>
      <c r="D22" s="86"/>
      <c r="E22" s="86"/>
      <c r="F22" s="86"/>
      <c r="G22" s="86"/>
      <c r="H22" s="86"/>
      <c r="I22" s="58"/>
      <c r="J22" s="24"/>
    </row>
    <row r="23" spans="2:10" ht="18.75">
      <c r="B23" s="59"/>
      <c r="C23" s="59"/>
      <c r="D23" s="59"/>
      <c r="E23" s="59"/>
      <c r="F23" s="59"/>
      <c r="G23" s="59"/>
      <c r="H23" s="59"/>
      <c r="I23" s="58"/>
      <c r="J23" s="24"/>
    </row>
    <row r="24" spans="2:10" ht="18">
      <c r="B24" s="86" t="s">
        <v>65</v>
      </c>
      <c r="C24" s="86"/>
      <c r="D24" s="86"/>
      <c r="E24" s="86"/>
      <c r="F24" s="86"/>
      <c r="G24" s="86"/>
      <c r="H24" s="86"/>
      <c r="I24" s="86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2" priority="3" operator="lessThan">
      <formula>6</formula>
    </cfRule>
  </conditionalFormatting>
  <conditionalFormatting sqref="I8:I15">
    <cfRule type="containsText" dxfId="1" priority="2" operator="containsText" text="&quot;NO DA EXAMEN&quot;">
      <formula>NOT(ISERROR(SEARCH("""NO DA EXAMEN""",I8)))</formula>
    </cfRule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13" sqref="E13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39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7" t="s">
        <v>67</v>
      </c>
      <c r="C4" s="87"/>
      <c r="D4" s="87"/>
      <c r="E4" s="87"/>
      <c r="F4" s="87"/>
      <c r="G4" s="87"/>
      <c r="H4" s="87"/>
      <c r="I4" s="87"/>
      <c r="J4" s="87"/>
      <c r="K4" s="87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GRATUITA","PAGA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>IF(D9="ENTEL","ENTRADA GRATUITA","PAGA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ref="E10:E24" si="0">IF(D10="ENTEL","ENTRADA GRATUITA","PAGA LA ENTRADA")</f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>IF(D12="ENTEL","ENTRADA GRATUITA","PAGA LA ENTRADA")</f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3"/>
  <sheetViews>
    <sheetView tabSelected="1" topLeftCell="A7" zoomScale="95" zoomScaleNormal="95" workbookViewId="0">
      <selection activeCell="M24" sqref="M2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9" t="s">
        <v>53</v>
      </c>
      <c r="B2" s="2" t="s">
        <v>21</v>
      </c>
    </row>
    <row r="4" spans="1:14" ht="15.75">
      <c r="C4" s="90" t="s">
        <v>73</v>
      </c>
      <c r="D4" s="90"/>
      <c r="E4" s="90"/>
      <c r="F4" s="90"/>
      <c r="G4" s="90"/>
      <c r="H4" s="90"/>
      <c r="I4" s="90"/>
      <c r="J4" s="90"/>
      <c r="K4" s="90"/>
      <c r="L4" s="90"/>
      <c r="M4" s="88"/>
      <c r="N4" s="88"/>
    </row>
    <row r="5" spans="1:14" ht="21" customHeight="1"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4" ht="15.75" thickBot="1"/>
    <row r="7" spans="1:14" ht="18.75">
      <c r="C7" s="68">
        <v>2</v>
      </c>
      <c r="D7" s="69">
        <v>5</v>
      </c>
      <c r="E7" s="69">
        <v>3</v>
      </c>
      <c r="F7" s="69">
        <v>5</v>
      </c>
      <c r="G7" s="69">
        <v>0</v>
      </c>
      <c r="H7" s="69">
        <v>1</v>
      </c>
      <c r="I7" s="69">
        <v>5</v>
      </c>
      <c r="J7" s="69">
        <v>3</v>
      </c>
      <c r="K7" s="69">
        <v>4</v>
      </c>
      <c r="L7" s="70">
        <v>2</v>
      </c>
    </row>
    <row r="8" spans="1:14" ht="18.75">
      <c r="C8" s="71">
        <v>4</v>
      </c>
      <c r="D8" s="72">
        <v>1</v>
      </c>
      <c r="E8" s="72">
        <v>2</v>
      </c>
      <c r="F8" s="72">
        <v>4</v>
      </c>
      <c r="G8" s="72">
        <v>5</v>
      </c>
      <c r="H8" s="72">
        <v>1</v>
      </c>
      <c r="I8" s="72">
        <v>5</v>
      </c>
      <c r="J8" s="72">
        <v>2</v>
      </c>
      <c r="K8" s="72">
        <v>1</v>
      </c>
      <c r="L8" s="73">
        <v>1</v>
      </c>
    </row>
    <row r="9" spans="1:14" ht="18.75">
      <c r="C9" s="71">
        <v>5</v>
      </c>
      <c r="D9" s="72">
        <v>3</v>
      </c>
      <c r="E9" s="72">
        <v>3</v>
      </c>
      <c r="F9" s="72">
        <v>2</v>
      </c>
      <c r="G9" s="72">
        <v>2</v>
      </c>
      <c r="H9" s="72">
        <v>2</v>
      </c>
      <c r="I9" s="72">
        <v>3</v>
      </c>
      <c r="J9" s="72">
        <v>5</v>
      </c>
      <c r="K9" s="72">
        <v>2</v>
      </c>
      <c r="L9" s="73">
        <v>4</v>
      </c>
    </row>
    <row r="10" spans="1:14" ht="18.75">
      <c r="C10" s="71">
        <v>1</v>
      </c>
      <c r="D10" s="72">
        <v>5</v>
      </c>
      <c r="E10" s="72">
        <v>4</v>
      </c>
      <c r="F10" s="72">
        <v>2</v>
      </c>
      <c r="G10" s="72">
        <v>4</v>
      </c>
      <c r="H10" s="72">
        <v>0</v>
      </c>
      <c r="I10" s="72">
        <v>4</v>
      </c>
      <c r="J10" s="72">
        <v>5</v>
      </c>
      <c r="K10" s="72">
        <v>5</v>
      </c>
      <c r="L10" s="73">
        <v>2</v>
      </c>
    </row>
    <row r="11" spans="1:14" ht="18.75">
      <c r="C11" s="71">
        <v>2</v>
      </c>
      <c r="D11" s="72">
        <v>2</v>
      </c>
      <c r="E11" s="72">
        <v>2</v>
      </c>
      <c r="F11" s="72">
        <v>0</v>
      </c>
      <c r="G11" s="72">
        <v>5</v>
      </c>
      <c r="H11" s="72">
        <v>0</v>
      </c>
      <c r="I11" s="72">
        <v>4</v>
      </c>
      <c r="J11" s="72">
        <v>2</v>
      </c>
      <c r="K11" s="72">
        <v>1</v>
      </c>
      <c r="L11" s="73">
        <v>2</v>
      </c>
    </row>
    <row r="12" spans="1:14" ht="18.75">
      <c r="C12" s="71">
        <v>3</v>
      </c>
      <c r="D12" s="72">
        <v>5</v>
      </c>
      <c r="E12" s="72">
        <v>5</v>
      </c>
      <c r="F12" s="72">
        <v>2</v>
      </c>
      <c r="G12" s="72">
        <v>1</v>
      </c>
      <c r="H12" s="72">
        <v>2</v>
      </c>
      <c r="I12" s="72">
        <v>0</v>
      </c>
      <c r="J12" s="72">
        <v>4</v>
      </c>
      <c r="K12" s="72">
        <v>4</v>
      </c>
      <c r="L12" s="73">
        <v>0</v>
      </c>
    </row>
    <row r="13" spans="1:14" ht="18.75">
      <c r="C13" s="71">
        <v>2</v>
      </c>
      <c r="D13" s="72">
        <v>0</v>
      </c>
      <c r="E13" s="72">
        <v>0</v>
      </c>
      <c r="F13" s="72">
        <v>3</v>
      </c>
      <c r="G13" s="72">
        <v>1</v>
      </c>
      <c r="H13" s="72">
        <v>3</v>
      </c>
      <c r="I13" s="72">
        <v>3</v>
      </c>
      <c r="J13" s="72">
        <v>2</v>
      </c>
      <c r="K13" s="72">
        <v>4</v>
      </c>
      <c r="L13" s="73">
        <v>3</v>
      </c>
    </row>
    <row r="14" spans="1:14" ht="18.75">
      <c r="C14" s="71">
        <v>0</v>
      </c>
      <c r="D14" s="72">
        <v>2</v>
      </c>
      <c r="E14" s="72">
        <v>0</v>
      </c>
      <c r="F14" s="72">
        <v>3</v>
      </c>
      <c r="G14" s="72">
        <v>0</v>
      </c>
      <c r="H14" s="72">
        <v>5</v>
      </c>
      <c r="I14" s="72">
        <v>3</v>
      </c>
      <c r="J14" s="72">
        <v>2</v>
      </c>
      <c r="K14" s="72">
        <v>2</v>
      </c>
      <c r="L14" s="73">
        <v>2</v>
      </c>
    </row>
    <row r="15" spans="1:14" ht="19.5" thickBot="1">
      <c r="C15" s="67">
        <v>3</v>
      </c>
      <c r="D15" s="74">
        <v>0</v>
      </c>
      <c r="E15" s="74">
        <v>2</v>
      </c>
      <c r="F15" s="74">
        <v>1</v>
      </c>
      <c r="G15" s="74">
        <v>4</v>
      </c>
      <c r="H15" s="74">
        <v>4</v>
      </c>
      <c r="I15" s="74">
        <v>2</v>
      </c>
      <c r="J15" s="74">
        <v>0</v>
      </c>
      <c r="K15" s="74">
        <v>4</v>
      </c>
      <c r="L15" s="75">
        <v>2</v>
      </c>
    </row>
    <row r="16" spans="1:14" ht="18.75"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3:18" ht="19.5" thickBot="1"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3:18" ht="24" thickBot="1">
      <c r="C18" s="38"/>
      <c r="D18" s="38"/>
      <c r="E18" s="38"/>
      <c r="F18" s="38"/>
      <c r="G18" s="38"/>
      <c r="H18" s="38"/>
      <c r="I18" s="38"/>
      <c r="J18" s="38"/>
      <c r="K18" s="38"/>
      <c r="L18" s="55" t="s">
        <v>56</v>
      </c>
      <c r="M18" s="55" t="s">
        <v>57</v>
      </c>
      <c r="N18" s="55" t="s">
        <v>58</v>
      </c>
      <c r="O18" s="55" t="s">
        <v>74</v>
      </c>
      <c r="P18" s="55" t="s">
        <v>75</v>
      </c>
    </row>
    <row r="19" spans="3:18" ht="19.5" thickBot="1">
      <c r="C19" s="37" t="s">
        <v>68</v>
      </c>
      <c r="D19" s="37"/>
      <c r="E19" s="37"/>
      <c r="F19" s="37"/>
      <c r="G19" s="37"/>
      <c r="H19" s="37"/>
      <c r="I19" s="37"/>
      <c r="J19" s="37"/>
      <c r="L19" s="47">
        <v>0</v>
      </c>
      <c r="M19" s="50">
        <f>COUNTIF(TABLA,"=0")</f>
        <v>13</v>
      </c>
      <c r="N19" s="53">
        <f>M19</f>
        <v>13</v>
      </c>
      <c r="O19" s="66">
        <f>M19/$M$25</f>
        <v>0.14444444444444443</v>
      </c>
      <c r="P19" s="66">
        <f>N19/$M$25</f>
        <v>0.14444444444444443</v>
      </c>
    </row>
    <row r="20" spans="3:18" ht="19.5" thickBot="1">
      <c r="L20" s="48">
        <v>1</v>
      </c>
      <c r="M20" s="51">
        <f>COUNTIF(TABLA,"=1")</f>
        <v>10</v>
      </c>
      <c r="N20" s="54">
        <f>M20+N19</f>
        <v>23</v>
      </c>
      <c r="O20" s="65">
        <f>M20/$M$25</f>
        <v>0.1111111111111111</v>
      </c>
      <c r="P20" s="66">
        <f t="shared" ref="P20:P24" si="0">N20/$M$25</f>
        <v>0.25555555555555554</v>
      </c>
    </row>
    <row r="21" spans="3:18" ht="19.5" thickBot="1">
      <c r="C21" s="37" t="s">
        <v>69</v>
      </c>
      <c r="D21" s="37"/>
      <c r="E21" s="37"/>
      <c r="F21" s="37"/>
      <c r="G21" s="37"/>
      <c r="H21" s="37"/>
      <c r="L21" s="48">
        <v>2</v>
      </c>
      <c r="M21" s="51">
        <f>COUNTIF(TABLA,"=2")</f>
        <v>26</v>
      </c>
      <c r="N21" s="54">
        <f t="shared" ref="N21:N24" si="1">M21+N20</f>
        <v>49</v>
      </c>
      <c r="O21" s="65">
        <f t="shared" ref="O21:O24" si="2">M21/$M$25</f>
        <v>0.28888888888888886</v>
      </c>
      <c r="P21" s="66">
        <f t="shared" si="0"/>
        <v>0.5444444444444444</v>
      </c>
    </row>
    <row r="22" spans="3:18" ht="19.5" thickBot="1">
      <c r="C22" s="89"/>
      <c r="D22" s="89"/>
      <c r="E22" s="89"/>
      <c r="F22" s="89"/>
      <c r="G22" s="89"/>
      <c r="H22" s="89"/>
      <c r="I22" s="89"/>
      <c r="J22" s="89"/>
      <c r="L22" s="48">
        <v>3</v>
      </c>
      <c r="M22" s="51">
        <f>COUNTIF(TABLA,"=3")</f>
        <v>13</v>
      </c>
      <c r="N22" s="54">
        <f t="shared" si="1"/>
        <v>62</v>
      </c>
      <c r="O22" s="65">
        <f t="shared" si="2"/>
        <v>0.14444444444444443</v>
      </c>
      <c r="P22" s="66">
        <f t="shared" si="0"/>
        <v>0.68888888888888888</v>
      </c>
    </row>
    <row r="23" spans="3:18" ht="19.5" thickBot="1">
      <c r="C23" s="37" t="s">
        <v>70</v>
      </c>
      <c r="D23" s="37"/>
      <c r="E23" s="37"/>
      <c r="F23" s="37"/>
      <c r="G23" s="37"/>
      <c r="H23" s="37"/>
      <c r="I23" s="37"/>
      <c r="J23" s="37"/>
      <c r="L23" s="48">
        <v>4</v>
      </c>
      <c r="M23" s="51">
        <f>COUNTIF(TABLA,"=4")</f>
        <v>14</v>
      </c>
      <c r="N23" s="54">
        <f t="shared" si="1"/>
        <v>76</v>
      </c>
      <c r="O23" s="65">
        <f t="shared" si="2"/>
        <v>0.15555555555555556</v>
      </c>
      <c r="P23" s="66">
        <f t="shared" si="0"/>
        <v>0.84444444444444444</v>
      </c>
    </row>
    <row r="24" spans="3:18" ht="19.5" thickBot="1">
      <c r="L24" s="48">
        <v>5</v>
      </c>
      <c r="M24" s="61">
        <f>COUNTIF(TABLA,"=5")</f>
        <v>14</v>
      </c>
      <c r="N24" s="54">
        <f t="shared" si="1"/>
        <v>90</v>
      </c>
      <c r="O24" s="65">
        <f t="shared" si="2"/>
        <v>0.15555555555555556</v>
      </c>
      <c r="P24" s="66">
        <f t="shared" si="0"/>
        <v>1</v>
      </c>
    </row>
    <row r="25" spans="3:18" ht="19.5" thickBot="1">
      <c r="C25" s="37" t="s">
        <v>71</v>
      </c>
      <c r="D25" s="37"/>
      <c r="E25" s="37"/>
      <c r="F25" s="37"/>
      <c r="G25" s="37"/>
      <c r="H25" s="37"/>
      <c r="I25" s="37"/>
      <c r="J25" s="37"/>
      <c r="L25" s="60" t="s">
        <v>76</v>
      </c>
      <c r="M25" s="62">
        <f>SUM(M19:M24)</f>
        <v>90</v>
      </c>
    </row>
    <row r="27" spans="3:18" ht="15.75">
      <c r="C27" s="37" t="s">
        <v>72</v>
      </c>
    </row>
    <row r="28" spans="3:18" ht="15.75" thickBot="1"/>
    <row r="29" spans="3:18" ht="19.5" thickBot="1">
      <c r="L29" s="63" t="s">
        <v>77</v>
      </c>
      <c r="M29" s="62">
        <f>MODE(TABLA)</f>
        <v>2</v>
      </c>
      <c r="O29" s="24" t="s">
        <v>90</v>
      </c>
      <c r="P29" s="24"/>
      <c r="Q29" s="24"/>
      <c r="R29" s="24"/>
    </row>
    <row r="30" spans="3:18" ht="15.75" thickBot="1">
      <c r="O30" s="24"/>
      <c r="P30" s="24"/>
      <c r="Q30" s="24"/>
      <c r="R30" s="24"/>
    </row>
    <row r="31" spans="3:18" ht="19.5" thickBot="1">
      <c r="L31" s="63" t="s">
        <v>78</v>
      </c>
      <c r="M31" s="62">
        <f>MEDIAN(TABLA)</f>
        <v>2</v>
      </c>
      <c r="O31" s="24" t="s">
        <v>89</v>
      </c>
      <c r="P31" s="24"/>
      <c r="Q31" s="24"/>
      <c r="R31" s="24"/>
    </row>
    <row r="32" spans="3:18" ht="15.75" thickBot="1">
      <c r="O32" s="24"/>
      <c r="P32" s="24"/>
      <c r="Q32" s="24"/>
      <c r="R32" s="24"/>
    </row>
    <row r="33" spans="12:18" ht="19.5" thickBot="1">
      <c r="L33" s="63" t="s">
        <v>79</v>
      </c>
      <c r="M33" s="76">
        <f>AVERAGE(TABLA)</f>
        <v>2.5222222222222221</v>
      </c>
      <c r="O33" s="24" t="s">
        <v>88</v>
      </c>
      <c r="P33" s="24"/>
      <c r="Q33" s="24"/>
      <c r="R33" s="24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91" zoomScaleNormal="91" workbookViewId="0">
      <selection activeCell="F18" sqref="F1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9" t="s">
        <v>55</v>
      </c>
      <c r="B2" s="2" t="s">
        <v>22</v>
      </c>
    </row>
    <row r="4" spans="1:14" ht="15.75">
      <c r="B4" s="88" t="s">
        <v>61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</row>
    <row r="5" spans="1:14" ht="15.75" thickBot="1"/>
    <row r="6" spans="1:14" ht="24" thickBot="1">
      <c r="B6" s="55" t="s">
        <v>56</v>
      </c>
      <c r="C6" s="55" t="s">
        <v>57</v>
      </c>
      <c r="D6" s="55" t="s">
        <v>58</v>
      </c>
      <c r="E6" s="55" t="s">
        <v>59</v>
      </c>
      <c r="F6" s="55" t="s">
        <v>60</v>
      </c>
      <c r="G6" s="56"/>
    </row>
    <row r="7" spans="1:14" ht="19.5" thickBot="1">
      <c r="B7" s="47">
        <v>0</v>
      </c>
      <c r="C7" s="50">
        <v>25</v>
      </c>
      <c r="D7" s="53">
        <f>C7</f>
        <v>25</v>
      </c>
      <c r="E7" s="66">
        <f>C7/$D$13</f>
        <v>0.25</v>
      </c>
      <c r="F7" s="66">
        <f>$E$7</f>
        <v>0.25</v>
      </c>
      <c r="G7" s="57"/>
    </row>
    <row r="8" spans="1:14" ht="19.5" thickBot="1">
      <c r="B8" s="48">
        <v>1</v>
      </c>
      <c r="C8" s="51">
        <v>20</v>
      </c>
      <c r="D8" s="54">
        <f>C8+D7</f>
        <v>45</v>
      </c>
      <c r="E8" s="66">
        <f t="shared" ref="E8:E13" si="0">C8/$D$13</f>
        <v>0.2</v>
      </c>
      <c r="F8" s="65">
        <f>D8/$D$13</f>
        <v>0.45</v>
      </c>
      <c r="G8" s="57"/>
    </row>
    <row r="9" spans="1:14" ht="19.5" thickBot="1">
      <c r="B9" s="48">
        <v>2</v>
      </c>
      <c r="C9" s="51">
        <v>35</v>
      </c>
      <c r="D9" s="54">
        <f t="shared" ref="D9:D13" si="1">C9+D8</f>
        <v>80</v>
      </c>
      <c r="E9" s="66">
        <f t="shared" si="0"/>
        <v>0.35</v>
      </c>
      <c r="F9" s="65">
        <f t="shared" ref="F9:F13" si="2">D9/$D$13</f>
        <v>0.8</v>
      </c>
      <c r="G9" s="57"/>
    </row>
    <row r="10" spans="1:14" ht="19.5" thickBot="1">
      <c r="B10" s="48">
        <v>3</v>
      </c>
      <c r="C10" s="51">
        <v>10</v>
      </c>
      <c r="D10" s="54">
        <f t="shared" si="1"/>
        <v>90</v>
      </c>
      <c r="E10" s="66">
        <f t="shared" si="0"/>
        <v>0.1</v>
      </c>
      <c r="F10" s="65">
        <f t="shared" si="2"/>
        <v>0.9</v>
      </c>
      <c r="G10" s="57"/>
    </row>
    <row r="11" spans="1:14" ht="19.5" thickBot="1">
      <c r="B11" s="48">
        <v>4</v>
      </c>
      <c r="C11" s="51">
        <v>5</v>
      </c>
      <c r="D11" s="54">
        <f t="shared" si="1"/>
        <v>95</v>
      </c>
      <c r="E11" s="66">
        <f t="shared" si="0"/>
        <v>0.05</v>
      </c>
      <c r="F11" s="65">
        <f t="shared" si="2"/>
        <v>0.95</v>
      </c>
      <c r="G11" s="57"/>
    </row>
    <row r="12" spans="1:14" ht="19.5" thickBot="1">
      <c r="B12" s="48">
        <v>5</v>
      </c>
      <c r="C12" s="51">
        <v>3</v>
      </c>
      <c r="D12" s="54">
        <f t="shared" si="1"/>
        <v>98</v>
      </c>
      <c r="E12" s="66">
        <f t="shared" si="0"/>
        <v>0.03</v>
      </c>
      <c r="F12" s="65">
        <f t="shared" si="2"/>
        <v>0.98</v>
      </c>
      <c r="G12" s="57"/>
    </row>
    <row r="13" spans="1:14" ht="19.5" thickBot="1">
      <c r="B13" s="49">
        <v>6</v>
      </c>
      <c r="C13" s="52">
        <v>2</v>
      </c>
      <c r="D13" s="54">
        <f t="shared" si="1"/>
        <v>100</v>
      </c>
      <c r="E13" s="66">
        <f t="shared" si="0"/>
        <v>0.02</v>
      </c>
      <c r="F13" s="65">
        <f t="shared" si="2"/>
        <v>1</v>
      </c>
      <c r="G13" s="57"/>
    </row>
    <row r="14" spans="1:14">
      <c r="B14" s="36"/>
      <c r="D14" s="64"/>
    </row>
    <row r="15" spans="1:14" ht="18">
      <c r="B15" s="87" t="s">
        <v>80</v>
      </c>
      <c r="C15" s="87"/>
      <c r="D15" s="87"/>
      <c r="E15" s="87"/>
      <c r="F15" s="87"/>
      <c r="G15" s="87"/>
      <c r="H15" s="87"/>
      <c r="I15" s="87"/>
      <c r="J15" s="91"/>
      <c r="K15" s="91"/>
    </row>
    <row r="16" spans="1:14" ht="27.75" customHeight="1">
      <c r="B16" s="87" t="s">
        <v>81</v>
      </c>
      <c r="C16" s="87"/>
      <c r="D16" s="87"/>
      <c r="E16" s="87"/>
      <c r="F16" s="37" t="s">
        <v>92</v>
      </c>
      <c r="G16" s="37"/>
      <c r="H16" s="37"/>
      <c r="I16" s="37"/>
      <c r="J16" s="37"/>
      <c r="K16" s="37"/>
    </row>
    <row r="17" spans="2:10" ht="23.25" customHeight="1">
      <c r="B17" s="87" t="s">
        <v>82</v>
      </c>
      <c r="C17" s="87"/>
      <c r="D17" s="87"/>
      <c r="E17" s="87"/>
      <c r="F17" s="77"/>
      <c r="G17" s="77" t="s">
        <v>93</v>
      </c>
      <c r="H17" s="77"/>
      <c r="I17" s="36"/>
      <c r="J17" s="36"/>
    </row>
    <row r="18" spans="2:10" ht="28.5" customHeight="1">
      <c r="B18" s="87" t="s">
        <v>83</v>
      </c>
      <c r="C18" s="87"/>
      <c r="D18" s="87"/>
      <c r="E18" s="87"/>
      <c r="F18" s="24" t="s">
        <v>94</v>
      </c>
      <c r="G18" s="24"/>
      <c r="H18" s="24"/>
    </row>
    <row r="19" spans="2:10" ht="28.5" customHeight="1">
      <c r="B19" s="87" t="s">
        <v>84</v>
      </c>
      <c r="C19" s="87"/>
      <c r="D19" s="87"/>
      <c r="E19" s="87"/>
      <c r="F19" s="24" t="s">
        <v>91</v>
      </c>
      <c r="G19" s="24"/>
      <c r="H19" s="24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2023-05-29T13:28:38Z</dcterms:modified>
</cp:coreProperties>
</file>